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0 г\1 Решение  Совета - 2020\"/>
    </mc:Choice>
  </mc:AlternateContent>
  <bookViews>
    <workbookView xWindow="480" yWindow="90" windowWidth="19440" windowHeight="11265"/>
  </bookViews>
  <sheets>
    <sheet name="приложение  1-2020" sheetId="2" r:id="rId1"/>
  </sheets>
  <definedNames>
    <definedName name="_xlnm._FilterDatabase" localSheetId="0" hidden="1">'приложение  1-2020'!$A$12:$F$200</definedName>
    <definedName name="_xlnm.Print_Titles" localSheetId="0">'приложение  1-2020'!$10:$12</definedName>
  </definedNames>
  <calcPr calcId="152511"/>
</workbook>
</file>

<file path=xl/calcChain.xml><?xml version="1.0" encoding="utf-8"?>
<calcChain xmlns="http://schemas.openxmlformats.org/spreadsheetml/2006/main">
  <c r="F115" i="2" l="1"/>
  <c r="F131" i="2" l="1"/>
  <c r="F155" i="2" l="1"/>
  <c r="F128" i="2"/>
  <c r="F121" i="2"/>
  <c r="F113" i="2"/>
  <c r="F110" i="2"/>
  <c r="F82" i="2"/>
  <c r="F92" i="2"/>
  <c r="F91" i="2" s="1"/>
  <c r="F199" i="2" l="1"/>
  <c r="F197" i="2"/>
  <c r="F191" i="2"/>
  <c r="F182" i="2"/>
  <c r="F172" i="2"/>
  <c r="F169" i="2"/>
  <c r="F167" i="2"/>
  <c r="F165" i="2"/>
  <c r="F159" i="2"/>
  <c r="F135" i="2"/>
  <c r="F123" i="2"/>
  <c r="F117" i="2"/>
  <c r="F100" i="2"/>
  <c r="F98" i="2"/>
  <c r="F96" i="2"/>
  <c r="F94" i="2"/>
  <c r="F67" i="2"/>
  <c r="F65" i="2"/>
  <c r="F60" i="2"/>
  <c r="F58" i="2"/>
  <c r="F56" i="2"/>
  <c r="F54" i="2"/>
  <c r="F52" i="2"/>
  <c r="F30" i="2"/>
  <c r="F28" i="2"/>
  <c r="F26" i="2"/>
  <c r="F24" i="2"/>
  <c r="F19" i="2"/>
  <c r="F14" i="2"/>
  <c r="F13" i="2" l="1"/>
</calcChain>
</file>

<file path=xl/sharedStrings.xml><?xml version="1.0" encoding="utf-8"?>
<sst xmlns="http://schemas.openxmlformats.org/spreadsheetml/2006/main" count="632" uniqueCount="170">
  <si>
    <t>048</t>
  </si>
  <si>
    <t>0000</t>
  </si>
  <si>
    <t>000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</si>
  <si>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</si>
  <si>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</si>
  <si>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</si>
  <si>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</si>
  <si>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</si>
  <si>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</si>
  <si>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</si>
  <si>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Прочие доходы от компенсации затрат бюджетов городских округов</t>
  </si>
  <si>
    <t>Государственная пошлина за выдачу разрешения на установку рекламной конструкции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</si>
  <si>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</si>
  <si>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доходы от оказания платных услуг (работ) получателями средств бюджетов городских округов</t>
  </si>
  <si>
    <t>Доходы бюджетов городских округов от возврата автономными учреждениями остатков субсидий прошлых лет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</si>
  <si>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</si>
  <si>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</si>
  <si>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</si>
  <si>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</si>
  <si>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</si>
  <si>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</si>
  <si>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</si>
  <si>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</si>
  <si>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Кассовое исполнение</t>
  </si>
  <si>
    <t>Земельный налог с организаций, обладающих земельным участком, расположенным в границах городских округов</t>
  </si>
  <si>
    <t>7216</t>
  </si>
  <si>
    <t>6240</t>
  </si>
  <si>
    <t xml:space="preserve">Доходы бюджета городского округа город Салават Республики Башкортостан 
</t>
  </si>
  <si>
    <t>(в рублях)</t>
  </si>
  <si>
    <t>0000000000</t>
  </si>
  <si>
    <t>150</t>
  </si>
  <si>
    <t>182</t>
  </si>
  <si>
    <t>7212</t>
  </si>
  <si>
    <t>120</t>
  </si>
  <si>
    <t>140</t>
  </si>
  <si>
    <t>130</t>
  </si>
  <si>
    <t>180</t>
  </si>
  <si>
    <t>410</t>
  </si>
  <si>
    <t>430</t>
  </si>
  <si>
    <t>Земельный налог с физических лиц, обладающих земельным участком, расположенным в границах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</si>
  <si>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</si>
  <si>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бюджетов городских округов от возврата бюджетными учреждениями остатков субсидий прошлых лет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</si>
  <si>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</si>
  <si>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Дотации бюджетам городских округов на поддержку мер по обеспечению сбалансированности бюджетов</t>
  </si>
  <si>
    <t>ПРОКУРАТУРА РЕСПУБЛИКИ БАШКОРТОСТАН</t>
  </si>
  <si>
    <t>главного админи-стратора</t>
  </si>
  <si>
    <t>доходов бюджета</t>
  </si>
  <si>
    <t>Наименование показателя</t>
  </si>
  <si>
    <t>Код бюджетной классификации</t>
  </si>
  <si>
    <t xml:space="preserve">                                                                 Приложение № 1</t>
  </si>
  <si>
    <t xml:space="preserve">                                                                 к решению Совета городского</t>
  </si>
  <si>
    <t xml:space="preserve">                                                                 округа город Салават</t>
  </si>
  <si>
    <t xml:space="preserve">                                                                 Республики Башкортостан</t>
  </si>
  <si>
    <t>7221</t>
  </si>
  <si>
    <t>7249</t>
  </si>
  <si>
    <t>7308</t>
  </si>
  <si>
    <t>7309</t>
  </si>
  <si>
    <t>7335</t>
  </si>
  <si>
    <t>7336</t>
  </si>
  <si>
    <t>7248</t>
  </si>
  <si>
    <t>7314</t>
  </si>
  <si>
    <t>7334</t>
  </si>
  <si>
    <t>6340</t>
  </si>
  <si>
    <t>6600</t>
  </si>
  <si>
    <t>7204</t>
  </si>
  <si>
    <t>7205</t>
  </si>
  <si>
    <t>7208</t>
  </si>
  <si>
    <t>7252</t>
  </si>
  <si>
    <t>7302</t>
  </si>
  <si>
    <t>7303</t>
  </si>
  <si>
    <t>7304</t>
  </si>
  <si>
    <t>7305</t>
  </si>
  <si>
    <t>7310</t>
  </si>
  <si>
    <t>7315</t>
  </si>
  <si>
    <t>7316</t>
  </si>
  <si>
    <t>7317</t>
  </si>
  <si>
    <t>7330</t>
  </si>
  <si>
    <t>7331</t>
  </si>
  <si>
    <t>7337</t>
  </si>
  <si>
    <t>Субсидии бюджетам городских округов на финансовое обеспечение отдельных полномочий</t>
  </si>
  <si>
    <t>ВСЕГО</t>
  </si>
  <si>
    <t>Доходы, поступающие в порядке возмещения расходов, понесенных в связи с эксплуатацией имущества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</si>
  <si>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</si>
  <si>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</si>
  <si>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</si>
  <si>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реализацию программ формирования современной городской среды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</si>
  <si>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</si>
  <si>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за 2020 год по кодам классификации доходов бюджета</t>
  </si>
  <si>
    <t>УПРАВЛЕНИЕ ФЕДЕРАЛЬНОЙ СЛУЖБЫ ПО НАДЗОРУ В СФЕРЕ ПРИРОДОПОЛЬЗОВАНИЯ (РОСПРИРОДНАДЗОРА) ПО РЕСПУБЛИКЕ БАШКОРТОСТАН</t>
  </si>
  <si>
    <t>Плата за выбросы загрязняющих веществ в атмосферный воздух стационарными объектами</t>
  </si>
  <si>
    <t>Плата за размещение отходов производства</t>
  </si>
  <si>
    <t>Плата за выбросы загрязняющих веществ, образующихся при сжигании на факельных установках и (или) рассеивании попутного нефтяного газа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</si>
  <si>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</si>
  <si>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УПОЛНОМОЧЕННЫЙ ОРГАН ФЕДЕРАЛЬНОГО КАЗНАЧЕЙСТВА</t>
  </si>
  <si>
    <t>Доходы от уплаты акцизов на дизельное топливо, подлежащие распределению между бюджетами субъектов Российской Федерации и местными бюджетами с учетом установленных дифференцированных нормативов отчислений в местные бюджеты (по нормативам, установленным Федеральным законом о федеральном бюджете в целях формирования дорожных фондов субъектов Российской Федерации)</t>
  </si>
  <si>
    <t>Доходы от уплаты акцизов на моторные масла для дизельных и (или) карбюраторных (инжекторных) двигателей, подлежащие распределению между бюджетами субъектов Российской Федерации и местными бюджетами с учетом установленных дифференцированных нормативов отчислений в местные бюджеты (по нормативам, установленным Федеральным законом о федеральном бюджете в целях формирования дорожных фондов субъектов Российской Федерации)</t>
  </si>
  <si>
    <t>Доходы от уплаты акцизов на автомобильный бензин, подлежащие распределению между бюджетами субъектов Российской Федерации и местными бюджетами с учетом установленных дифференцированных нормативов отчислений в местные бюджеты (по нормативам, установленным Федеральным законом о федеральном бюджете в целях формирования дорожных фондов субъектов Российской Федерации)</t>
  </si>
  <si>
    <t>Доходы от уплаты акцизов на прямогонный бензин, подлежащие распределению между бюджетами субъектов Российской Федерации и местными бюджетами с учетом установленных дифференцированных нормативов отчислений в местные бюджеты (по нормативам, установленным Федеральным законом о федеральном бюджете в целях формирования дорожных фондов субъектов Российской Федерации)</t>
  </si>
  <si>
    <t>УПРАВЛЕНИЕ ФЕДЕРАЛЬНОЙ СЛУЖБЫ ПО НАДЗОРУ В СФЕРЕ ЗАЩИТЫ ПРАВ ПОТРЕБИТЕЛЕЙ И БЛАГОПОЛУЧИЯ ЧЕЛОВЕКА ПО РЕСПУБЛИКЕ БАШКОРТОСТАН</t>
  </si>
  <si>
    <t>ФЕДЕРАЛЬНАЯ СЛУЖБА ПО ТРУДУ И ЗАНЯТОСТИ</t>
  </si>
  <si>
    <t>УПРАВЛЕНИЕ ФЕДЕРАЛЬНОЙ АНТИМОНОПОЛЬНОЙ СЛУЖБЫ ПО РЕСПУБЛИКЕ БАШКОРТОСТАН</t>
  </si>
  <si>
    <t>УПРАВЛЕНИЕ ФЕДЕРАЛЬНОЙ НАЛОГОВОЙ СЛУЖБЫ ПО РЕСПУБЛИКЕ БАШКОРТОСТАН</t>
  </si>
  <si>
    <t>Налог на доходы физических лиц с доходов, полученных от осуществления деятельности физическими лицами, зарегистрированными в качестве индивидуальных предпринимателей, нотариусов, занимающихся частной практикой, адвокатов, учредивших адвокатские кабинеты, и других лиц, занимающихся частной практикой в соответствии со статьей 227 Налогового кодекса Российской Федерации</t>
  </si>
  <si>
    <t>Налог на доходы физических лиц с доходов, полученных физическими лицами в соответствии со статьей 228 Налогового кодекса Российской Федерации</t>
  </si>
  <si>
    <t>Налог на доходы физических лиц с сумм прибыли контролируемой иностранной компании, полученной физическими лицами, признаваемыми контролирующими лицами этой компании</t>
  </si>
  <si>
    <t>Налог, взимаемый с налогоплательщиков, выбравших в качестве объекта налогообложения доходы</t>
  </si>
  <si>
    <t>Налог, взимаемый с налогоплательщиков, выбравших в качестве объекта налогообложения доходы (за налоговые периоды, истекшие до 1 января 2011 года)</t>
  </si>
  <si>
    <t>Налог, взимаемый с налогоплательщиков, выбравших в качестве объекта налогообложения доходы, уменьшенные на величину расходов (в том числе минимальный налог, зачисляемый в бюджеты субъектов Российской Федерации)</t>
  </si>
  <si>
    <t>Минимальный налог, зачисляемый в бюджеты субъектов Российской Федерации (за налоговые периоды, истекшие до 1 января 2016 года)</t>
  </si>
  <si>
    <t>Налог на имущество организаций по имуществу, не входящему в Единую систему газоснабжения</t>
  </si>
  <si>
    <t>Налог на имущество организаций по имуществу, входящему в Единую систему газоснабжения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</si>
  <si>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</si>
  <si>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МИНИСТЕРСТВО ВНУТРЕННИХ ДЕЛ ПО РЕСПУБЛИКЕ БАШКОРТОСТАН</t>
  </si>
  <si>
    <t>УПРАВЛЕНИЕ ФЕДЕРАЛЬНОЙ СЛУЖБЫ ГОСУДАРСТВЕННОЙ РЕГИСТРАЦИИ, КАДАСТРА И КАРТОГРАФИИ ПО РЕСПУБЛИКЕ БАШКОРТОСТАН</t>
  </si>
  <si>
    <t>УПРАВЛЕНИЕ ФЕДЕРАЛЬНОЙ СЛУЖБЫ СУДЕБНЫХ ПРИСТАВОВ ПО РЕСПУБЛИКЕ БАШКОРТОСТАН</t>
  </si>
  <si>
    <t>Управление муниципального контроля Администрации городского округа город Салават Республики Башкортостан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</si>
  <si>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</si>
  <si>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</si>
  <si>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Контрольно-счетная палата городского округа город Салават Республики Башкортостан</t>
  </si>
  <si>
    <t>Администрация городского округа город Салават Республики Башкортостан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</si>
  <si>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</si>
  <si>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</si>
  <si>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Невыясненные поступления, зачисляемые в бюджеты субъектов Российской Федерации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</si>
  <si>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</si>
  <si>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</si>
  <si>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</si>
  <si>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</si>
  <si>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городских округов</t>
  </si>
  <si>
    <t>Прочие безвозмездные поступления в бюджеты городских округов</t>
  </si>
  <si>
    <t>Правовое управление  Администрации городского округа город Салават Республики Башкортостан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</si>
  <si>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</si>
  <si>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Совет городского округа город Салават Республика Башкортостан</t>
  </si>
  <si>
    <t>Управление городского хозяйства Администрации городского округа город Салават Республика Башкортостан</t>
  </si>
  <si>
    <t>Отдел строительства, транспорта и связи Администрации городского округа город Салават Республики Башкортостан</t>
  </si>
  <si>
    <t>Отдел культуры Администрации городского округа город Салават Республики Башкортостан</t>
  </si>
  <si>
    <t>Управление физической культурой и спорта Администрации городского округа город Салават Республики Башкортостан</t>
  </si>
  <si>
    <t>Комитет по делам молодежи Администрации городского округа город Салават Республики Башкортостан</t>
  </si>
  <si>
    <t>Управление образования Администрации городского округа город Салават Республики Башкортостан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</si>
  <si>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</si>
  <si>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</si>
  <si>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Финансовое управление Администрации городского округа город Салават Республики Башкортостан</t>
  </si>
  <si>
    <t>Дотации бюджетам городских округов на выравнивание бюджетной обеспеченности из бюджета субъекта Российской Федерации</t>
  </si>
  <si>
    <t>Управление централизованной бухгалтерии Администрации городского округа город Салават Республики Башкортостан</t>
  </si>
  <si>
    <t>ГОСУДАРСТВЕННАЯ ИНСПЕКЦИЯ ПО НАДЗОРУ ЗА ТЕХНИЧЕСКИМ СОСТОЯНИЕМ САМОХОДНЫХ МАШИН И ДРУГИХ ВИДОВ ТЕХНИКИ РЕСПУБЛИКИ БАШКОРТОСТАН</t>
  </si>
  <si>
    <t>ГОСУДАРСТВЕННЫЙ КОМИТЕТ РЕСПУБЛИКИ БАШКОРТОСТАН ПО ЖИЛИЩНОМУ И СТРОИТЕЛЬНОМУ НАДЗОРУ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</si>
  <si>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</si>
  <si>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ГОСУДАРСТВЕННЫЙ КОМИТЕТ РЕСПУБЛИКИ БАШКОРТОСТАН ПО ДЕЛАМ ЮСТИЦИИ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</si>
  <si>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</si>
  <si>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</si>
  <si>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</si>
  <si>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</si>
  <si>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</si>
  <si>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</si>
  <si>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</si>
  <si>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</si>
  <si>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МИНИСТЕРСТВО ЗЕМЕЛЬНЫХ И ИМУЩЕСТВЕННЫХ ОТНОШЕНИЙ РЕСПУБЛИКИ БАШКОРТОСТАН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</si>
  <si>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имуществу;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</si>
  <si>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МИНИСТЕРСТВО ОБРАЗОВАНИЯ РЕСПУБЛИКИ БАШКОРТОСТАН</t>
  </si>
  <si>
    <t>МИНИСТЕРСТВО ЛЕСНОГО ХОЗЯЙСТВА РЕСПУБЛИКИ БАШКОРТОСТАН</t>
  </si>
  <si>
    <t>МИНИСТЕРСТВО ФИНАНСОВ РЕСПУБЛИКИ БАШКОРТОСТАН</t>
  </si>
  <si>
    <r>
      <t>Налог на доходы физических лиц с доходов, источником которых является налоговый агент, за исключением доходов, в отношении которых исчисление и уплата налога осуществляются в соответствии со статьями 227, 227</t>
    </r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</si>
  <si>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r>
      <t>Налог на доходы физических лиц в виде фиксированных авансовых платежей с доходов, полученных физическими лицами, являющимися иностранными гражданами, осуществляющими трудовую деятельность по найму на основании патента в соответствии со статьей 227</t>
    </r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</si>
  <si>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7247</t>
  </si>
  <si>
    <t>7412</t>
  </si>
  <si>
    <t>7409</t>
  </si>
  <si>
    <t>7263</t>
  </si>
  <si>
    <t>7290</t>
  </si>
  <si>
    <t>7422</t>
  </si>
  <si>
    <t>7425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</si>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</sst>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quotePrefix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zoomScaleNormal="100" workbookViewId="0">
      <selection activeCell="K18" sqref="K18"/>
    </sheetView>
  </sheetViews>
  <sheetFormatPr defaultRowHeight="15" x14ac:dyDescent="0.25"/>
  <cols>
    <col min="1" max="1" width="11.42578125" style="1" customWidth="1"/>
    <col min="2" max="2" width="12.42578125" style="2" customWidth="1"/>
    <col min="3" max="3" width="5.28515625" style="1" customWidth="1"/>
    <col min="4" max="4" width="4.85546875" style="2" customWidth="1"/>
    <col min="5" max="5" width="45.7109375" style="3" customWidth="1"/>
    <col min="6" max="6" width="17.5703125" style="5" customWidth="1"/>
    <col min="7" max="16384" width="9.140625" style="3"/>
  </cols>
  <sheetData>
    <row r="1" spans="1:6" x14ac:dyDescent="0.25">
      <c r="E1" s="19" t="s">
        <v>49</v>
      </c>
      <c r="F1" s="19"/>
    </row>
    <row r="2" spans="1:6" x14ac:dyDescent="0.25">
      <c r="E2" s="19" t="s">
        <v>50</v>
      </c>
      <c r="F2" s="19"/>
    </row>
    <row r="3" spans="1:6" x14ac:dyDescent="0.25">
      <c r="E3" s="19" t="s">
        <v>51</v>
      </c>
      <c r="F3" s="19"/>
    </row>
    <row r="4" spans="1:6" x14ac:dyDescent="0.25">
      <c r="E4" s="19" t="s">
        <v>52</v>
      </c>
      <c r="F4" s="19"/>
    </row>
    <row r="5" spans="1:6" x14ac:dyDescent="0.25">
      <c r="F5" s="4"/>
    </row>
    <row r="6" spans="1:6" s="24" customFormat="1" ht="14.25" x14ac:dyDescent="0.25">
      <c r="A6" s="23" t="s">
        <v>27</v>
      </c>
      <c r="B6" s="23"/>
      <c r="C6" s="23"/>
      <c r="D6" s="23"/>
      <c r="E6" s="23"/>
      <c r="F6" s="23"/>
    </row>
    <row r="7" spans="1:6" s="24" customFormat="1" ht="14.25" x14ac:dyDescent="0.25">
      <c r="A7" s="23" t="s">
        <v>87</v>
      </c>
      <c r="B7" s="23"/>
      <c r="C7" s="23"/>
      <c r="D7" s="23"/>
      <c r="E7" s="23"/>
      <c r="F7" s="23"/>
    </row>
    <row r="8" spans="1:6" s="24" customFormat="1" ht="14.25" x14ac:dyDescent="0.25">
      <c r="A8" s="25"/>
      <c r="B8" s="25"/>
      <c r="C8" s="25"/>
      <c r="D8" s="25"/>
      <c r="E8" s="25"/>
      <c r="F8" s="25"/>
    </row>
    <row r="9" spans="1:6" s="24" customFormat="1" ht="14.25" x14ac:dyDescent="0.25">
      <c r="A9" s="26"/>
      <c r="B9" s="27"/>
      <c r="C9" s="26"/>
      <c r="D9" s="27"/>
      <c r="F9" s="28" t="s">
        <v>28</v>
      </c>
    </row>
    <row r="10" spans="1:6" s="24" customFormat="1" ht="14.25" x14ac:dyDescent="0.25">
      <c r="A10" s="29" t="s">
        <v>48</v>
      </c>
      <c r="B10" s="29"/>
      <c r="C10" s="29"/>
      <c r="D10" s="29"/>
      <c r="E10" s="29" t="s">
        <v>47</v>
      </c>
      <c r="F10" s="30" t="s">
        <v>23</v>
      </c>
    </row>
    <row r="11" spans="1:6" s="24" customFormat="1" ht="42.75" x14ac:dyDescent="0.25">
      <c r="A11" s="31" t="s">
        <v>45</v>
      </c>
      <c r="B11" s="29" t="s">
        <v>46</v>
      </c>
      <c r="C11" s="29"/>
      <c r="D11" s="29"/>
      <c r="E11" s="29"/>
      <c r="F11" s="30"/>
    </row>
    <row r="12" spans="1:6" s="24" customFormat="1" ht="14.25" x14ac:dyDescent="0.25">
      <c r="A12" s="31">
        <v>1</v>
      </c>
      <c r="B12" s="29">
        <v>2</v>
      </c>
      <c r="C12" s="29"/>
      <c r="D12" s="29"/>
      <c r="E12" s="31">
        <v>3</v>
      </c>
      <c r="F12" s="32">
        <v>4</v>
      </c>
    </row>
    <row r="13" spans="1:6" x14ac:dyDescent="0.25">
      <c r="A13" s="17"/>
      <c r="B13" s="18"/>
      <c r="C13" s="18"/>
      <c r="D13" s="18"/>
      <c r="E13" s="15" t="s">
        <v>80</v>
      </c>
      <c r="F13" s="16">
        <f>F14+F19+F24+F26+F28+F30+F52+F54+F56+F58+F60+F65+F67+F94+F96+F98+F100+F115+F117+F123+F131+F135+F159+F165+F167+F169+F172+F182+F191+F197+F199</f>
        <v>3189397702.1300001</v>
      </c>
    </row>
    <row r="14" spans="1:6" ht="75" x14ac:dyDescent="0.25">
      <c r="A14" s="8" t="s">
        <v>0</v>
      </c>
      <c r="B14" s="8" t="s">
        <v>29</v>
      </c>
      <c r="C14" s="20" t="s">
        <v>1</v>
      </c>
      <c r="D14" s="21" t="s">
        <v>2</v>
      </c>
      <c r="E14" s="11" t="s">
        <v>88</v>
      </c>
      <c r="F14" s="6">
        <f>SUM(F15:F18)</f>
        <v>5684536.5599999996</v>
      </c>
    </row>
    <row r="15" spans="1:6" ht="29.25" customHeight="1" x14ac:dyDescent="0.25">
      <c r="A15" s="8" t="s">
        <v>0</v>
      </c>
      <c r="B15" s="8">
        <v>1120101001</v>
      </c>
      <c r="C15" s="20" t="s">
        <v>1</v>
      </c>
      <c r="D15" s="21" t="s">
        <v>33</v>
      </c>
      <c r="E15" s="11" t="s">
        <v>89</v>
      </c>
      <c r="F15" s="6">
        <v>1417245.62</v>
      </c>
    </row>
    <row r="16" spans="1:6" x14ac:dyDescent="0.25">
      <c r="A16" s="8" t="s">
        <v>0</v>
      </c>
      <c r="B16" s="8">
        <v>1120104101</v>
      </c>
      <c r="C16" s="20" t="s">
        <v>1</v>
      </c>
      <c r="D16" s="21" t="s">
        <v>33</v>
      </c>
      <c r="E16" s="11" t="s">
        <v>90</v>
      </c>
      <c r="F16" s="6">
        <v>4254725.97</v>
      </c>
    </row>
    <row r="17" spans="1:6" ht="60" x14ac:dyDescent="0.25">
      <c r="A17" s="8" t="s">
        <v>0</v>
      </c>
      <c r="B17" s="8">
        <v>1120107001</v>
      </c>
      <c r="C17" s="20" t="s">
        <v>1</v>
      </c>
      <c r="D17" s="21" t="s">
        <v>33</v>
      </c>
      <c r="E17" s="11" t="s">
        <v>91</v>
      </c>
      <c r="F17" s="6">
        <v>804.76</v>
      </c>
    </row>
    <row r="18" spans="1:6" ht="90" x14ac:dyDescent="0.25">
      <c r="A18" s="8" t="s">
        <v>0</v>
      </c>
      <c r="B18" s="8">
        <v>1161012301</v>
      </c>
      <c r="C18" s="20" t="s">
        <v>1</v>
      </c>
      <c r="D18" s="21" t="s">
        <v>34</v>
      </c>
      <c r="E18" s="11" t="s">
        <v>92</v>
      </c>
      <c r="F18" s="6">
        <v>11760.21</v>
      </c>
    </row>
    <row r="19" spans="1:6" ht="30" x14ac:dyDescent="0.25">
      <c r="A19" s="8">
        <v>100</v>
      </c>
      <c r="B19" s="8" t="s">
        <v>29</v>
      </c>
      <c r="C19" s="20" t="s">
        <v>1</v>
      </c>
      <c r="D19" s="21" t="s">
        <v>2</v>
      </c>
      <c r="E19" s="11" t="s">
        <v>93</v>
      </c>
      <c r="F19" s="6">
        <f>SUM(F20:F23)</f>
        <v>4467697.01</v>
      </c>
    </row>
    <row r="20" spans="1:6" ht="150" x14ac:dyDescent="0.25">
      <c r="A20" s="8">
        <v>100</v>
      </c>
      <c r="B20" s="8">
        <v>1030223101</v>
      </c>
      <c r="C20" s="20" t="s">
        <v>1</v>
      </c>
      <c r="D20" s="21" t="s">
        <v>169</v>
      </c>
      <c r="E20" s="11" t="s">
        <v>94</v>
      </c>
      <c r="F20" s="6">
        <v>2060670.56</v>
      </c>
    </row>
    <row r="21" spans="1:6" ht="165" x14ac:dyDescent="0.25">
      <c r="A21" s="8">
        <v>100</v>
      </c>
      <c r="B21" s="8">
        <v>1030224101</v>
      </c>
      <c r="C21" s="20" t="s">
        <v>1</v>
      </c>
      <c r="D21" s="21" t="s">
        <v>169</v>
      </c>
      <c r="E21" s="11" t="s">
        <v>95</v>
      </c>
      <c r="F21" s="6">
        <v>14739.38</v>
      </c>
    </row>
    <row r="22" spans="1:6" ht="150" x14ac:dyDescent="0.25">
      <c r="A22" s="8">
        <v>100</v>
      </c>
      <c r="B22" s="8">
        <v>1030225101</v>
      </c>
      <c r="C22" s="20" t="s">
        <v>1</v>
      </c>
      <c r="D22" s="21" t="s">
        <v>169</v>
      </c>
      <c r="E22" s="11" t="s">
        <v>96</v>
      </c>
      <c r="F22" s="6">
        <v>2772180.83</v>
      </c>
    </row>
    <row r="23" spans="1:6" ht="150" x14ac:dyDescent="0.25">
      <c r="A23" s="8">
        <v>100</v>
      </c>
      <c r="B23" s="8">
        <v>1030226101</v>
      </c>
      <c r="C23" s="20" t="s">
        <v>1</v>
      </c>
      <c r="D23" s="21" t="s">
        <v>169</v>
      </c>
      <c r="E23" s="11" t="s">
        <v>97</v>
      </c>
      <c r="F23" s="6">
        <v>-379893.76000000001</v>
      </c>
    </row>
    <row r="24" spans="1:6" ht="75" x14ac:dyDescent="0.25">
      <c r="A24" s="8">
        <v>141</v>
      </c>
      <c r="B24" s="8" t="s">
        <v>29</v>
      </c>
      <c r="C24" s="20" t="s">
        <v>1</v>
      </c>
      <c r="D24" s="21" t="s">
        <v>2</v>
      </c>
      <c r="E24" s="11" t="s">
        <v>98</v>
      </c>
      <c r="F24" s="6">
        <f>F25</f>
        <v>59547.78</v>
      </c>
    </row>
    <row r="25" spans="1:6" ht="90" x14ac:dyDescent="0.25">
      <c r="A25" s="8">
        <v>141</v>
      </c>
      <c r="B25" s="8">
        <v>1161012301</v>
      </c>
      <c r="C25" s="20" t="s">
        <v>1</v>
      </c>
      <c r="D25" s="21" t="s">
        <v>34</v>
      </c>
      <c r="E25" s="11" t="s">
        <v>92</v>
      </c>
      <c r="F25" s="6">
        <v>59547.78</v>
      </c>
    </row>
    <row r="26" spans="1:6" ht="30" x14ac:dyDescent="0.25">
      <c r="A26" s="8" t="s">
        <v>30</v>
      </c>
      <c r="B26" s="8" t="s">
        <v>29</v>
      </c>
      <c r="C26" s="20" t="s">
        <v>1</v>
      </c>
      <c r="D26" s="21" t="s">
        <v>2</v>
      </c>
      <c r="E26" s="11" t="s">
        <v>99</v>
      </c>
      <c r="F26" s="6">
        <f>F27</f>
        <v>241.99</v>
      </c>
    </row>
    <row r="27" spans="1:6" ht="90" x14ac:dyDescent="0.25">
      <c r="A27" s="8" t="s">
        <v>30</v>
      </c>
      <c r="B27" s="8">
        <v>1161012301</v>
      </c>
      <c r="C27" s="20" t="s">
        <v>1</v>
      </c>
      <c r="D27" s="21" t="s">
        <v>34</v>
      </c>
      <c r="E27" s="11" t="s">
        <v>92</v>
      </c>
      <c r="F27" s="6">
        <v>241.99</v>
      </c>
    </row>
    <row r="28" spans="1:6" ht="45" x14ac:dyDescent="0.25">
      <c r="A28" s="8">
        <v>161</v>
      </c>
      <c r="B28" s="8" t="s">
        <v>29</v>
      </c>
      <c r="C28" s="20" t="s">
        <v>1</v>
      </c>
      <c r="D28" s="21" t="s">
        <v>2</v>
      </c>
      <c r="E28" s="11" t="s">
        <v>100</v>
      </c>
      <c r="F28" s="6">
        <f>F29</f>
        <v>145000</v>
      </c>
    </row>
    <row r="29" spans="1:6" ht="90" x14ac:dyDescent="0.25">
      <c r="A29" s="8">
        <v>161</v>
      </c>
      <c r="B29" s="8">
        <v>1161012301</v>
      </c>
      <c r="C29" s="20" t="s">
        <v>1</v>
      </c>
      <c r="D29" s="21" t="s">
        <v>34</v>
      </c>
      <c r="E29" s="11" t="s">
        <v>92</v>
      </c>
      <c r="F29" s="6">
        <v>145000</v>
      </c>
    </row>
    <row r="30" spans="1:6" ht="45" x14ac:dyDescent="0.25">
      <c r="A30" s="8">
        <v>182</v>
      </c>
      <c r="B30" s="8" t="s">
        <v>29</v>
      </c>
      <c r="C30" s="20" t="s">
        <v>1</v>
      </c>
      <c r="D30" s="21" t="s">
        <v>2</v>
      </c>
      <c r="E30" s="11" t="s">
        <v>101</v>
      </c>
      <c r="F30" s="6">
        <f>SUM(F31:F51)</f>
        <v>1101224516.2000003</v>
      </c>
    </row>
    <row r="31" spans="1:6" ht="93" x14ac:dyDescent="0.25">
      <c r="A31" s="8" t="s">
        <v>31</v>
      </c>
      <c r="B31" s="8">
        <v>1010201001</v>
      </c>
      <c r="C31" s="20" t="s">
        <v>1</v>
      </c>
      <c r="D31" s="21" t="s">
        <v>169</v>
      </c>
      <c r="E31" s="11" t="s">
        <v>160</v>
      </c>
      <c r="F31" s="7">
        <v>755646271.5</v>
      </c>
    </row>
    <row r="32" spans="1:6" ht="135" x14ac:dyDescent="0.25">
      <c r="A32" s="8" t="s">
        <v>31</v>
      </c>
      <c r="B32" s="8">
        <v>1010202001</v>
      </c>
      <c r="C32" s="20" t="s">
        <v>1</v>
      </c>
      <c r="D32" s="21" t="s">
        <v>169</v>
      </c>
      <c r="E32" s="11" t="s">
        <v>102</v>
      </c>
      <c r="F32" s="7">
        <v>1406754.95</v>
      </c>
    </row>
    <row r="33" spans="1:6" ht="60" x14ac:dyDescent="0.25">
      <c r="A33" s="8" t="s">
        <v>31</v>
      </c>
      <c r="B33" s="8">
        <v>1010203001</v>
      </c>
      <c r="C33" s="20" t="s">
        <v>1</v>
      </c>
      <c r="D33" s="21" t="s">
        <v>169</v>
      </c>
      <c r="E33" s="11" t="s">
        <v>103</v>
      </c>
      <c r="F33" s="7">
        <v>5150512.3600000003</v>
      </c>
    </row>
    <row r="34" spans="1:6" ht="108" x14ac:dyDescent="0.25">
      <c r="A34" s="8" t="s">
        <v>31</v>
      </c>
      <c r="B34" s="8">
        <v>1010204001</v>
      </c>
      <c r="C34" s="20" t="s">
        <v>1</v>
      </c>
      <c r="D34" s="21" t="s">
        <v>169</v>
      </c>
      <c r="E34" s="11" t="s">
        <v>161</v>
      </c>
      <c r="F34" s="7">
        <v>323331.59999999998</v>
      </c>
    </row>
    <row r="35" spans="1:6" ht="75" x14ac:dyDescent="0.25">
      <c r="A35" s="8" t="s">
        <v>31</v>
      </c>
      <c r="B35" s="8">
        <v>1010205001</v>
      </c>
      <c r="C35" s="20" t="s">
        <v>1</v>
      </c>
      <c r="D35" s="21" t="s">
        <v>169</v>
      </c>
      <c r="E35" s="11" t="s">
        <v>104</v>
      </c>
      <c r="F35" s="7">
        <v>543.48</v>
      </c>
    </row>
    <row r="36" spans="1:6" ht="45" x14ac:dyDescent="0.25">
      <c r="A36" s="8" t="s">
        <v>31</v>
      </c>
      <c r="B36" s="8">
        <v>1050101101</v>
      </c>
      <c r="C36" s="20" t="s">
        <v>1</v>
      </c>
      <c r="D36" s="21" t="s">
        <v>169</v>
      </c>
      <c r="E36" s="11" t="s">
        <v>105</v>
      </c>
      <c r="F36" s="7">
        <v>61938014.359999999</v>
      </c>
    </row>
    <row r="37" spans="1:6" ht="60" x14ac:dyDescent="0.25">
      <c r="A37" s="8" t="s">
        <v>31</v>
      </c>
      <c r="B37" s="8">
        <v>1050101201</v>
      </c>
      <c r="C37" s="20" t="s">
        <v>1</v>
      </c>
      <c r="D37" s="21" t="s">
        <v>169</v>
      </c>
      <c r="E37" s="11" t="s">
        <v>106</v>
      </c>
      <c r="F37" s="7">
        <v>1901.07</v>
      </c>
    </row>
    <row r="38" spans="1:6" ht="90" x14ac:dyDescent="0.25">
      <c r="A38" s="8" t="s">
        <v>31</v>
      </c>
      <c r="B38" s="8">
        <v>1050102101</v>
      </c>
      <c r="C38" s="20" t="s">
        <v>1</v>
      </c>
      <c r="D38" s="21" t="s">
        <v>169</v>
      </c>
      <c r="E38" s="11" t="s">
        <v>107</v>
      </c>
      <c r="F38" s="7">
        <v>22250140.210000001</v>
      </c>
    </row>
    <row r="39" spans="1:6" ht="45" x14ac:dyDescent="0.25">
      <c r="A39" s="8" t="s">
        <v>31</v>
      </c>
      <c r="B39" s="8">
        <v>1050105001</v>
      </c>
      <c r="C39" s="20" t="s">
        <v>1</v>
      </c>
      <c r="D39" s="21" t="s">
        <v>169</v>
      </c>
      <c r="E39" s="11" t="s">
        <v>108</v>
      </c>
      <c r="F39" s="7">
        <v>299.47000000000003</v>
      </c>
    </row>
    <row r="40" spans="1:6" ht="30" x14ac:dyDescent="0.25">
      <c r="A40" s="8" t="s">
        <v>31</v>
      </c>
      <c r="B40" s="8">
        <v>1050201002</v>
      </c>
      <c r="C40" s="20" t="s">
        <v>1</v>
      </c>
      <c r="D40" s="21" t="s">
        <v>169</v>
      </c>
      <c r="E40" s="12" t="s">
        <v>3</v>
      </c>
      <c r="F40" s="7">
        <v>30140661.829999998</v>
      </c>
    </row>
    <row r="41" spans="1:6" ht="45" x14ac:dyDescent="0.25">
      <c r="A41" s="8" t="s">
        <v>31</v>
      </c>
      <c r="B41" s="8">
        <v>1050202002</v>
      </c>
      <c r="C41" s="20" t="s">
        <v>1</v>
      </c>
      <c r="D41" s="21" t="s">
        <v>169</v>
      </c>
      <c r="E41" s="11" t="s">
        <v>4</v>
      </c>
      <c r="F41" s="7">
        <v>11676.39</v>
      </c>
    </row>
    <row r="42" spans="1:6" x14ac:dyDescent="0.25">
      <c r="A42" s="8" t="s">
        <v>31</v>
      </c>
      <c r="B42" s="8">
        <v>1050301001</v>
      </c>
      <c r="C42" s="20" t="s">
        <v>1</v>
      </c>
      <c r="D42" s="21" t="s">
        <v>169</v>
      </c>
      <c r="E42" s="11" t="s">
        <v>5</v>
      </c>
      <c r="F42" s="7">
        <v>135429.6</v>
      </c>
    </row>
    <row r="43" spans="1:6" ht="45" x14ac:dyDescent="0.25">
      <c r="A43" s="8" t="s">
        <v>31</v>
      </c>
      <c r="B43" s="8">
        <v>1050401002</v>
      </c>
      <c r="C43" s="20" t="s">
        <v>1</v>
      </c>
      <c r="D43" s="21" t="s">
        <v>169</v>
      </c>
      <c r="E43" s="11" t="s">
        <v>6</v>
      </c>
      <c r="F43" s="7">
        <v>8343069.4900000002</v>
      </c>
    </row>
    <row r="44" spans="1:6" ht="60" x14ac:dyDescent="0.25">
      <c r="A44" s="8" t="s">
        <v>31</v>
      </c>
      <c r="B44" s="8">
        <v>1060102004</v>
      </c>
      <c r="C44" s="20" t="s">
        <v>1</v>
      </c>
      <c r="D44" s="21" t="s">
        <v>169</v>
      </c>
      <c r="E44" s="11" t="s">
        <v>7</v>
      </c>
      <c r="F44" s="7">
        <v>32961998.329999998</v>
      </c>
    </row>
    <row r="45" spans="1:6" ht="45" x14ac:dyDescent="0.25">
      <c r="A45" s="8" t="s">
        <v>31</v>
      </c>
      <c r="B45" s="8">
        <v>1060201002</v>
      </c>
      <c r="C45" s="20" t="s">
        <v>1</v>
      </c>
      <c r="D45" s="21" t="s">
        <v>169</v>
      </c>
      <c r="E45" s="11" t="s">
        <v>109</v>
      </c>
      <c r="F45" s="7">
        <v>49739288.859999999</v>
      </c>
    </row>
    <row r="46" spans="1:6" ht="30" x14ac:dyDescent="0.25">
      <c r="A46" s="8" t="s">
        <v>31</v>
      </c>
      <c r="B46" s="8">
        <v>1060202002</v>
      </c>
      <c r="C46" s="20" t="s">
        <v>1</v>
      </c>
      <c r="D46" s="21" t="s">
        <v>169</v>
      </c>
      <c r="E46" s="11" t="s">
        <v>110</v>
      </c>
      <c r="F46" s="7">
        <v>-3.69</v>
      </c>
    </row>
    <row r="47" spans="1:6" ht="45" x14ac:dyDescent="0.25">
      <c r="A47" s="8" t="s">
        <v>31</v>
      </c>
      <c r="B47" s="8">
        <v>1060603204</v>
      </c>
      <c r="C47" s="20" t="s">
        <v>1</v>
      </c>
      <c r="D47" s="21" t="s">
        <v>169</v>
      </c>
      <c r="E47" s="11" t="s">
        <v>24</v>
      </c>
      <c r="F47" s="7">
        <v>106300224.12</v>
      </c>
    </row>
    <row r="48" spans="1:6" ht="45" x14ac:dyDescent="0.25">
      <c r="A48" s="8" t="s">
        <v>31</v>
      </c>
      <c r="B48" s="8">
        <v>1060604204</v>
      </c>
      <c r="C48" s="20" t="s">
        <v>1</v>
      </c>
      <c r="D48" s="21" t="s">
        <v>169</v>
      </c>
      <c r="E48" s="11" t="s">
        <v>39</v>
      </c>
      <c r="F48" s="7">
        <v>8458088.0399999991</v>
      </c>
    </row>
    <row r="49" spans="1:6" ht="30" x14ac:dyDescent="0.25">
      <c r="A49" s="8" t="s">
        <v>31</v>
      </c>
      <c r="B49" s="8">
        <v>1070102001</v>
      </c>
      <c r="C49" s="20" t="s">
        <v>1</v>
      </c>
      <c r="D49" s="21" t="s">
        <v>169</v>
      </c>
      <c r="E49" s="11" t="s">
        <v>8</v>
      </c>
      <c r="F49" s="7">
        <v>173748.16</v>
      </c>
    </row>
    <row r="50" spans="1:6" ht="60" x14ac:dyDescent="0.25">
      <c r="A50" s="8" t="s">
        <v>31</v>
      </c>
      <c r="B50" s="8">
        <v>1080301001</v>
      </c>
      <c r="C50" s="20" t="s">
        <v>1</v>
      </c>
      <c r="D50" s="21" t="s">
        <v>169</v>
      </c>
      <c r="E50" s="11" t="s">
        <v>9</v>
      </c>
      <c r="F50" s="7">
        <v>18225253.489999998</v>
      </c>
    </row>
    <row r="51" spans="1:6" ht="90" x14ac:dyDescent="0.25">
      <c r="A51" s="8" t="s">
        <v>31</v>
      </c>
      <c r="B51" s="8">
        <v>1161012901</v>
      </c>
      <c r="C51" s="20" t="s">
        <v>1</v>
      </c>
      <c r="D51" s="21" t="s">
        <v>34</v>
      </c>
      <c r="E51" s="11" t="s">
        <v>111</v>
      </c>
      <c r="F51" s="7">
        <v>17312.580000000002</v>
      </c>
    </row>
    <row r="52" spans="1:6" ht="30" x14ac:dyDescent="0.25">
      <c r="A52" s="8">
        <v>188</v>
      </c>
      <c r="B52" s="8" t="s">
        <v>29</v>
      </c>
      <c r="C52" s="20" t="s">
        <v>1</v>
      </c>
      <c r="D52" s="21" t="s">
        <v>2</v>
      </c>
      <c r="E52" s="11" t="s">
        <v>112</v>
      </c>
      <c r="F52" s="6">
        <f>F53</f>
        <v>1575165.4</v>
      </c>
    </row>
    <row r="53" spans="1:6" ht="90" x14ac:dyDescent="0.25">
      <c r="A53" s="9">
        <v>188</v>
      </c>
      <c r="B53" s="8">
        <v>1161012301</v>
      </c>
      <c r="C53" s="20" t="s">
        <v>1</v>
      </c>
      <c r="D53" s="21" t="s">
        <v>34</v>
      </c>
      <c r="E53" s="11" t="s">
        <v>92</v>
      </c>
      <c r="F53" s="7">
        <v>1575165.4</v>
      </c>
    </row>
    <row r="54" spans="1:6" ht="60" x14ac:dyDescent="0.25">
      <c r="A54" s="8">
        <v>321</v>
      </c>
      <c r="B54" s="8" t="s">
        <v>29</v>
      </c>
      <c r="C54" s="20" t="s">
        <v>1</v>
      </c>
      <c r="D54" s="21" t="s">
        <v>2</v>
      </c>
      <c r="E54" s="11" t="s">
        <v>113</v>
      </c>
      <c r="F54" s="6">
        <f>F55</f>
        <v>225343.29</v>
      </c>
    </row>
    <row r="55" spans="1:6" ht="90" x14ac:dyDescent="0.25">
      <c r="A55" s="9">
        <v>321</v>
      </c>
      <c r="B55" s="8">
        <v>1161012301</v>
      </c>
      <c r="C55" s="20" t="s">
        <v>1</v>
      </c>
      <c r="D55" s="21" t="s">
        <v>34</v>
      </c>
      <c r="E55" s="11" t="s">
        <v>92</v>
      </c>
      <c r="F55" s="7">
        <v>225343.29</v>
      </c>
    </row>
    <row r="56" spans="1:6" ht="45" x14ac:dyDescent="0.25">
      <c r="A56" s="8">
        <v>322</v>
      </c>
      <c r="B56" s="8" t="s">
        <v>29</v>
      </c>
      <c r="C56" s="20" t="s">
        <v>1</v>
      </c>
      <c r="D56" s="21" t="s">
        <v>2</v>
      </c>
      <c r="E56" s="11" t="s">
        <v>114</v>
      </c>
      <c r="F56" s="6">
        <f>F57</f>
        <v>4041.52</v>
      </c>
    </row>
    <row r="57" spans="1:6" ht="90" x14ac:dyDescent="0.25">
      <c r="A57" s="9">
        <v>322</v>
      </c>
      <c r="B57" s="8">
        <v>1161012301</v>
      </c>
      <c r="C57" s="20" t="s">
        <v>1</v>
      </c>
      <c r="D57" s="21" t="s">
        <v>34</v>
      </c>
      <c r="E57" s="11" t="s">
        <v>92</v>
      </c>
      <c r="F57" s="7">
        <v>4041.52</v>
      </c>
    </row>
    <row r="58" spans="1:6" ht="30" x14ac:dyDescent="0.25">
      <c r="A58" s="8">
        <v>415</v>
      </c>
      <c r="B58" s="8" t="s">
        <v>29</v>
      </c>
      <c r="C58" s="20" t="s">
        <v>1</v>
      </c>
      <c r="D58" s="21" t="s">
        <v>2</v>
      </c>
      <c r="E58" s="11" t="s">
        <v>44</v>
      </c>
      <c r="F58" s="6">
        <f>F59</f>
        <v>20.27</v>
      </c>
    </row>
    <row r="59" spans="1:6" ht="90" x14ac:dyDescent="0.25">
      <c r="A59" s="9">
        <v>415</v>
      </c>
      <c r="B59" s="8">
        <v>1161012301</v>
      </c>
      <c r="C59" s="20" t="s">
        <v>1</v>
      </c>
      <c r="D59" s="21" t="s">
        <v>34</v>
      </c>
      <c r="E59" s="11" t="s">
        <v>92</v>
      </c>
      <c r="F59" s="7">
        <v>20.27</v>
      </c>
    </row>
    <row r="60" spans="1:6" ht="45" x14ac:dyDescent="0.25">
      <c r="A60" s="9">
        <v>704</v>
      </c>
      <c r="B60" s="8" t="s">
        <v>29</v>
      </c>
      <c r="C60" s="20" t="s">
        <v>1</v>
      </c>
      <c r="D60" s="21" t="s">
        <v>2</v>
      </c>
      <c r="E60" s="14" t="s">
        <v>115</v>
      </c>
      <c r="F60" s="7">
        <f>SUM(F61:F64)</f>
        <v>69061.62</v>
      </c>
    </row>
    <row r="61" spans="1:6" ht="30" x14ac:dyDescent="0.25">
      <c r="A61" s="10">
        <v>704</v>
      </c>
      <c r="B61" s="8">
        <v>1130299404</v>
      </c>
      <c r="C61" s="20" t="s">
        <v>1</v>
      </c>
      <c r="D61" s="21" t="s">
        <v>35</v>
      </c>
      <c r="E61" s="11" t="s">
        <v>10</v>
      </c>
      <c r="F61" s="7">
        <v>7261.44</v>
      </c>
    </row>
    <row r="62" spans="1:6" ht="105" x14ac:dyDescent="0.25">
      <c r="A62" s="10">
        <v>704</v>
      </c>
      <c r="B62" s="8">
        <v>1160107401</v>
      </c>
      <c r="C62" s="20" t="s">
        <v>1</v>
      </c>
      <c r="D62" s="21" t="s">
        <v>34</v>
      </c>
      <c r="E62" s="11" t="s">
        <v>116</v>
      </c>
      <c r="F62" s="7">
        <v>55600</v>
      </c>
    </row>
    <row r="63" spans="1:6" ht="90" x14ac:dyDescent="0.25">
      <c r="A63" s="10">
        <v>704</v>
      </c>
      <c r="B63" s="8">
        <v>1160119401</v>
      </c>
      <c r="C63" s="20" t="s">
        <v>1</v>
      </c>
      <c r="D63" s="21" t="s">
        <v>34</v>
      </c>
      <c r="E63" s="11" t="s">
        <v>117</v>
      </c>
      <c r="F63" s="7">
        <v>300</v>
      </c>
    </row>
    <row r="64" spans="1:6" ht="90" x14ac:dyDescent="0.25">
      <c r="A64" s="9">
        <v>704</v>
      </c>
      <c r="B64" s="8">
        <v>1161012301</v>
      </c>
      <c r="C64" s="20" t="s">
        <v>1</v>
      </c>
      <c r="D64" s="21" t="s">
        <v>34</v>
      </c>
      <c r="E64" s="11" t="s">
        <v>92</v>
      </c>
      <c r="F64" s="7">
        <v>5900.18</v>
      </c>
    </row>
    <row r="65" spans="1:6" ht="30" x14ac:dyDescent="0.25">
      <c r="A65" s="9">
        <v>705</v>
      </c>
      <c r="B65" s="8" t="s">
        <v>29</v>
      </c>
      <c r="C65" s="20" t="s">
        <v>1</v>
      </c>
      <c r="D65" s="21" t="s">
        <v>2</v>
      </c>
      <c r="E65" s="14" t="s">
        <v>118</v>
      </c>
      <c r="F65" s="7">
        <f>F66</f>
        <v>2247</v>
      </c>
    </row>
    <row r="66" spans="1:6" ht="30" x14ac:dyDescent="0.25">
      <c r="A66" s="10">
        <v>705</v>
      </c>
      <c r="B66" s="8">
        <v>1130299404</v>
      </c>
      <c r="C66" s="20" t="s">
        <v>1</v>
      </c>
      <c r="D66" s="21" t="s">
        <v>35</v>
      </c>
      <c r="E66" s="11" t="s">
        <v>10</v>
      </c>
      <c r="F66" s="7">
        <v>2247</v>
      </c>
    </row>
    <row r="67" spans="1:6" ht="30" x14ac:dyDescent="0.25">
      <c r="A67" s="9">
        <v>706</v>
      </c>
      <c r="B67" s="8" t="s">
        <v>29</v>
      </c>
      <c r="C67" s="20" t="s">
        <v>1</v>
      </c>
      <c r="D67" s="21" t="s">
        <v>2</v>
      </c>
      <c r="E67" s="14" t="s">
        <v>119</v>
      </c>
      <c r="F67" s="7">
        <f>SUM(F68:F93)</f>
        <v>239844946.81999999</v>
      </c>
    </row>
    <row r="68" spans="1:6" ht="105" x14ac:dyDescent="0.25">
      <c r="A68" s="10">
        <v>706</v>
      </c>
      <c r="B68" s="8">
        <v>1110904404</v>
      </c>
      <c r="C68" s="20" t="s">
        <v>1</v>
      </c>
      <c r="D68" s="21" t="s">
        <v>33</v>
      </c>
      <c r="E68" s="11" t="s">
        <v>21</v>
      </c>
      <c r="F68" s="7">
        <v>774211.15</v>
      </c>
    </row>
    <row r="69" spans="1:6" ht="45" x14ac:dyDescent="0.25">
      <c r="A69" s="10">
        <v>706</v>
      </c>
      <c r="B69" s="8">
        <v>1130199404</v>
      </c>
      <c r="C69" s="20" t="s">
        <v>1</v>
      </c>
      <c r="D69" s="21" t="s">
        <v>35</v>
      </c>
      <c r="E69" s="11" t="s">
        <v>13</v>
      </c>
      <c r="F69" s="7">
        <v>100669.48</v>
      </c>
    </row>
    <row r="70" spans="1:6" ht="45" x14ac:dyDescent="0.25">
      <c r="A70" s="10">
        <v>706</v>
      </c>
      <c r="B70" s="8">
        <v>1130206404</v>
      </c>
      <c r="C70" s="20" t="s">
        <v>1</v>
      </c>
      <c r="D70" s="21" t="s">
        <v>35</v>
      </c>
      <c r="E70" s="11" t="s">
        <v>81</v>
      </c>
      <c r="F70" s="7">
        <v>15308.28</v>
      </c>
    </row>
    <row r="71" spans="1:6" ht="30" x14ac:dyDescent="0.25">
      <c r="A71" s="10">
        <v>706</v>
      </c>
      <c r="B71" s="8">
        <v>1130299404</v>
      </c>
      <c r="C71" s="20" t="s">
        <v>1</v>
      </c>
      <c r="D71" s="21" t="s">
        <v>35</v>
      </c>
      <c r="E71" s="11" t="s">
        <v>10</v>
      </c>
      <c r="F71" s="7">
        <v>615497.96</v>
      </c>
    </row>
    <row r="72" spans="1:6" ht="60" x14ac:dyDescent="0.25">
      <c r="A72" s="10">
        <v>706</v>
      </c>
      <c r="B72" s="8">
        <v>1160202002</v>
      </c>
      <c r="C72" s="20" t="s">
        <v>1</v>
      </c>
      <c r="D72" s="21" t="s">
        <v>34</v>
      </c>
      <c r="E72" s="11" t="s">
        <v>120</v>
      </c>
      <c r="F72" s="7">
        <v>884358.02</v>
      </c>
    </row>
    <row r="73" spans="1:6" ht="90" x14ac:dyDescent="0.25">
      <c r="A73" s="10">
        <v>706</v>
      </c>
      <c r="B73" s="8">
        <v>1160701004</v>
      </c>
      <c r="C73" s="20" t="s">
        <v>1</v>
      </c>
      <c r="D73" s="21" t="s">
        <v>34</v>
      </c>
      <c r="E73" s="11" t="s">
        <v>121</v>
      </c>
      <c r="F73" s="7">
        <v>3.72</v>
      </c>
    </row>
    <row r="74" spans="1:6" ht="75" x14ac:dyDescent="0.25">
      <c r="A74" s="10">
        <v>706</v>
      </c>
      <c r="B74" s="8">
        <v>1161010004</v>
      </c>
      <c r="C74" s="20" t="s">
        <v>1</v>
      </c>
      <c r="D74" s="21" t="s">
        <v>34</v>
      </c>
      <c r="E74" s="11" t="s">
        <v>82</v>
      </c>
      <c r="F74" s="7">
        <v>309300</v>
      </c>
    </row>
    <row r="75" spans="1:6" ht="90" x14ac:dyDescent="0.25">
      <c r="A75" s="10">
        <v>706</v>
      </c>
      <c r="B75" s="8">
        <v>1161012301</v>
      </c>
      <c r="C75" s="20" t="s">
        <v>1</v>
      </c>
      <c r="D75" s="21" t="s">
        <v>34</v>
      </c>
      <c r="E75" s="11" t="s">
        <v>92</v>
      </c>
      <c r="F75" s="7">
        <v>981389.18</v>
      </c>
    </row>
    <row r="76" spans="1:6" ht="30" x14ac:dyDescent="0.25">
      <c r="A76" s="10">
        <v>706</v>
      </c>
      <c r="B76" s="8">
        <v>1170504004</v>
      </c>
      <c r="C76" s="20" t="s">
        <v>1</v>
      </c>
      <c r="D76" s="21" t="s">
        <v>36</v>
      </c>
      <c r="E76" s="11" t="s">
        <v>122</v>
      </c>
      <c r="F76" s="7">
        <v>1089622.54</v>
      </c>
    </row>
    <row r="77" spans="1:6" ht="45" x14ac:dyDescent="0.25">
      <c r="A77" s="10">
        <v>706</v>
      </c>
      <c r="B77" s="8">
        <v>2022549704</v>
      </c>
      <c r="C77" s="20" t="s">
        <v>1</v>
      </c>
      <c r="D77" s="21" t="s">
        <v>30</v>
      </c>
      <c r="E77" s="11" t="s">
        <v>84</v>
      </c>
      <c r="F77" s="7">
        <v>5367095</v>
      </c>
    </row>
    <row r="78" spans="1:6" x14ac:dyDescent="0.25">
      <c r="A78" s="10">
        <v>706</v>
      </c>
      <c r="B78" s="8">
        <v>2022999904</v>
      </c>
      <c r="C78" s="20" t="s">
        <v>32</v>
      </c>
      <c r="D78" s="21" t="s">
        <v>30</v>
      </c>
      <c r="E78" s="11" t="s">
        <v>123</v>
      </c>
      <c r="F78" s="7">
        <v>3500000</v>
      </c>
    </row>
    <row r="79" spans="1:6" x14ac:dyDescent="0.25">
      <c r="A79" s="10">
        <v>706</v>
      </c>
      <c r="B79" s="8">
        <v>2022999904</v>
      </c>
      <c r="C79" s="20" t="s">
        <v>53</v>
      </c>
      <c r="D79" s="21" t="s">
        <v>30</v>
      </c>
      <c r="E79" s="11" t="s">
        <v>123</v>
      </c>
      <c r="F79" s="7">
        <v>3176408.68</v>
      </c>
    </row>
    <row r="80" spans="1:6" x14ac:dyDescent="0.25">
      <c r="A80" s="10">
        <v>706</v>
      </c>
      <c r="B80" s="8">
        <v>2022999904</v>
      </c>
      <c r="C80" s="20" t="s">
        <v>162</v>
      </c>
      <c r="D80" s="21" t="s">
        <v>30</v>
      </c>
      <c r="E80" s="11" t="s">
        <v>123</v>
      </c>
      <c r="F80" s="7">
        <v>40791682.710000001</v>
      </c>
    </row>
    <row r="81" spans="1:6" x14ac:dyDescent="0.25">
      <c r="A81" s="10">
        <v>706</v>
      </c>
      <c r="B81" s="8">
        <v>2022999904</v>
      </c>
      <c r="C81" s="20" t="s">
        <v>54</v>
      </c>
      <c r="D81" s="21" t="s">
        <v>30</v>
      </c>
      <c r="E81" s="11" t="s">
        <v>123</v>
      </c>
      <c r="F81" s="7">
        <v>8139269.6299999999</v>
      </c>
    </row>
    <row r="82" spans="1:6" s="13" customFormat="1" ht="45" x14ac:dyDescent="0.25">
      <c r="A82" s="10">
        <v>706</v>
      </c>
      <c r="B82" s="8">
        <v>2023002404</v>
      </c>
      <c r="C82" s="22" t="s">
        <v>1</v>
      </c>
      <c r="D82" s="21" t="s">
        <v>30</v>
      </c>
      <c r="E82" s="11" t="s">
        <v>124</v>
      </c>
      <c r="F82" s="7">
        <f>26801823-F83-F84-F85-F86</f>
        <v>7194200</v>
      </c>
    </row>
    <row r="83" spans="1:6" ht="45" x14ac:dyDescent="0.25">
      <c r="A83" s="10">
        <v>706</v>
      </c>
      <c r="B83" s="8">
        <v>2023002404</v>
      </c>
      <c r="C83" s="20" t="s">
        <v>55</v>
      </c>
      <c r="D83" s="21" t="s">
        <v>30</v>
      </c>
      <c r="E83" s="11" t="s">
        <v>124</v>
      </c>
      <c r="F83" s="7">
        <v>2899500</v>
      </c>
    </row>
    <row r="84" spans="1:6" ht="45" x14ac:dyDescent="0.25">
      <c r="A84" s="10">
        <v>706</v>
      </c>
      <c r="B84" s="8">
        <v>2023002404</v>
      </c>
      <c r="C84" s="20" t="s">
        <v>56</v>
      </c>
      <c r="D84" s="21" t="s">
        <v>30</v>
      </c>
      <c r="E84" s="11" t="s">
        <v>124</v>
      </c>
      <c r="F84" s="7">
        <v>1670132</v>
      </c>
    </row>
    <row r="85" spans="1:6" ht="45" x14ac:dyDescent="0.25">
      <c r="A85" s="10">
        <v>706</v>
      </c>
      <c r="B85" s="8">
        <v>2023002404</v>
      </c>
      <c r="C85" s="20" t="s">
        <v>57</v>
      </c>
      <c r="D85" s="21" t="s">
        <v>30</v>
      </c>
      <c r="E85" s="11" t="s">
        <v>124</v>
      </c>
      <c r="F85" s="7">
        <v>2248100</v>
      </c>
    </row>
    <row r="86" spans="1:6" ht="45" x14ac:dyDescent="0.25">
      <c r="A86" s="10">
        <v>706</v>
      </c>
      <c r="B86" s="8">
        <v>2023002404</v>
      </c>
      <c r="C86" s="20" t="s">
        <v>58</v>
      </c>
      <c r="D86" s="21" t="s">
        <v>30</v>
      </c>
      <c r="E86" s="11" t="s">
        <v>124</v>
      </c>
      <c r="F86" s="7">
        <v>12789891</v>
      </c>
    </row>
    <row r="87" spans="1:6" ht="75" x14ac:dyDescent="0.25">
      <c r="A87" s="10">
        <v>706</v>
      </c>
      <c r="B87" s="8">
        <v>2023508204</v>
      </c>
      <c r="C87" s="20" t="s">
        <v>1</v>
      </c>
      <c r="D87" s="21" t="s">
        <v>30</v>
      </c>
      <c r="E87" s="11" t="s">
        <v>125</v>
      </c>
      <c r="F87" s="7">
        <v>4003779</v>
      </c>
    </row>
    <row r="88" spans="1:6" ht="75" x14ac:dyDescent="0.25">
      <c r="A88" s="10">
        <v>706</v>
      </c>
      <c r="B88" s="8">
        <v>2023512004</v>
      </c>
      <c r="C88" s="20" t="s">
        <v>1</v>
      </c>
      <c r="D88" s="21" t="s">
        <v>30</v>
      </c>
      <c r="E88" s="11" t="s">
        <v>126</v>
      </c>
      <c r="F88" s="7">
        <v>10436.73</v>
      </c>
    </row>
    <row r="89" spans="1:6" ht="75" x14ac:dyDescent="0.25">
      <c r="A89" s="10">
        <v>706</v>
      </c>
      <c r="B89" s="8">
        <v>2024539304</v>
      </c>
      <c r="C89" s="20" t="s">
        <v>1</v>
      </c>
      <c r="D89" s="21" t="s">
        <v>30</v>
      </c>
      <c r="E89" s="11" t="s">
        <v>86</v>
      </c>
      <c r="F89" s="7">
        <v>94794372</v>
      </c>
    </row>
    <row r="90" spans="1:6" ht="30" x14ac:dyDescent="0.25">
      <c r="A90" s="10">
        <v>706</v>
      </c>
      <c r="B90" s="8">
        <v>2024999904</v>
      </c>
      <c r="C90" s="20" t="s">
        <v>163</v>
      </c>
      <c r="D90" s="21" t="s">
        <v>30</v>
      </c>
      <c r="E90" s="11" t="s">
        <v>127</v>
      </c>
      <c r="F90" s="7">
        <v>44556000</v>
      </c>
    </row>
    <row r="91" spans="1:6" ht="30" x14ac:dyDescent="0.25">
      <c r="A91" s="10">
        <v>706</v>
      </c>
      <c r="B91" s="8">
        <v>2070405004</v>
      </c>
      <c r="C91" s="20" t="s">
        <v>62</v>
      </c>
      <c r="D91" s="21" t="s">
        <v>30</v>
      </c>
      <c r="E91" s="11" t="s">
        <v>128</v>
      </c>
      <c r="F91" s="7">
        <f>4600000-F92</f>
        <v>3100000</v>
      </c>
    </row>
    <row r="92" spans="1:6" ht="30" x14ac:dyDescent="0.25">
      <c r="A92" s="10">
        <v>706</v>
      </c>
      <c r="B92" s="8">
        <v>2070405004</v>
      </c>
      <c r="C92" s="20" t="s">
        <v>26</v>
      </c>
      <c r="D92" s="21" t="s">
        <v>30</v>
      </c>
      <c r="E92" s="11" t="s">
        <v>128</v>
      </c>
      <c r="F92" s="7">
        <f>1500000</f>
        <v>1500000</v>
      </c>
    </row>
    <row r="93" spans="1:6" ht="60" x14ac:dyDescent="0.25">
      <c r="A93" s="10">
        <v>706</v>
      </c>
      <c r="B93" s="8">
        <v>2196001004</v>
      </c>
      <c r="C93" s="20" t="s">
        <v>1</v>
      </c>
      <c r="D93" s="21" t="s">
        <v>30</v>
      </c>
      <c r="E93" s="11" t="s">
        <v>40</v>
      </c>
      <c r="F93" s="7">
        <v>-666280.26</v>
      </c>
    </row>
    <row r="94" spans="1:6" ht="45" x14ac:dyDescent="0.25">
      <c r="A94" s="9">
        <v>718</v>
      </c>
      <c r="B94" s="8" t="s">
        <v>29</v>
      </c>
      <c r="C94" s="20" t="s">
        <v>1</v>
      </c>
      <c r="D94" s="21" t="s">
        <v>2</v>
      </c>
      <c r="E94" s="14" t="s">
        <v>129</v>
      </c>
      <c r="F94" s="7">
        <f>F95</f>
        <v>22925.02</v>
      </c>
    </row>
    <row r="95" spans="1:6" ht="30" x14ac:dyDescent="0.25">
      <c r="A95" s="10">
        <v>718</v>
      </c>
      <c r="B95" s="8">
        <v>1130299404</v>
      </c>
      <c r="C95" s="20" t="s">
        <v>1</v>
      </c>
      <c r="D95" s="21" t="s">
        <v>35</v>
      </c>
      <c r="E95" s="11" t="s">
        <v>10</v>
      </c>
      <c r="F95" s="7">
        <v>22925.02</v>
      </c>
    </row>
    <row r="96" spans="1:6" ht="60" x14ac:dyDescent="0.25">
      <c r="A96" s="9">
        <v>726</v>
      </c>
      <c r="B96" s="8" t="s">
        <v>29</v>
      </c>
      <c r="C96" s="20" t="s">
        <v>1</v>
      </c>
      <c r="D96" s="21" t="s">
        <v>2</v>
      </c>
      <c r="E96" s="14" t="s">
        <v>130</v>
      </c>
      <c r="F96" s="7">
        <f>F97</f>
        <v>24192.82</v>
      </c>
    </row>
    <row r="97" spans="1:6" ht="45" x14ac:dyDescent="0.25">
      <c r="A97" s="10">
        <v>726</v>
      </c>
      <c r="B97" s="8">
        <v>2180401004</v>
      </c>
      <c r="C97" s="20" t="s">
        <v>1</v>
      </c>
      <c r="D97" s="21" t="s">
        <v>30</v>
      </c>
      <c r="E97" s="11" t="s">
        <v>41</v>
      </c>
      <c r="F97" s="7">
        <v>24192.82</v>
      </c>
    </row>
    <row r="98" spans="1:6" ht="30" x14ac:dyDescent="0.25">
      <c r="A98" s="9">
        <v>730</v>
      </c>
      <c r="B98" s="8" t="s">
        <v>29</v>
      </c>
      <c r="C98" s="20" t="s">
        <v>1</v>
      </c>
      <c r="D98" s="21" t="s">
        <v>2</v>
      </c>
      <c r="E98" s="14" t="s">
        <v>131</v>
      </c>
      <c r="F98" s="7">
        <f>F99</f>
        <v>9413.69</v>
      </c>
    </row>
    <row r="99" spans="1:6" ht="30" x14ac:dyDescent="0.25">
      <c r="A99" s="10">
        <v>730</v>
      </c>
      <c r="B99" s="8">
        <v>1130299404</v>
      </c>
      <c r="C99" s="20" t="s">
        <v>1</v>
      </c>
      <c r="D99" s="21" t="s">
        <v>35</v>
      </c>
      <c r="E99" s="11" t="s">
        <v>10</v>
      </c>
      <c r="F99" s="7">
        <v>9413.69</v>
      </c>
    </row>
    <row r="100" spans="1:6" ht="45" x14ac:dyDescent="0.25">
      <c r="A100" s="9">
        <v>732</v>
      </c>
      <c r="B100" s="8" t="s">
        <v>29</v>
      </c>
      <c r="C100" s="20" t="s">
        <v>1</v>
      </c>
      <c r="D100" s="21" t="s">
        <v>2</v>
      </c>
      <c r="E100" s="14" t="s">
        <v>132</v>
      </c>
      <c r="F100" s="7">
        <f>SUM(F101:F114)</f>
        <v>231533015.66</v>
      </c>
    </row>
    <row r="101" spans="1:6" ht="45" x14ac:dyDescent="0.25">
      <c r="A101" s="10">
        <v>732</v>
      </c>
      <c r="B101" s="8">
        <v>1080715001</v>
      </c>
      <c r="C101" s="20" t="s">
        <v>1</v>
      </c>
      <c r="D101" s="21">
        <v>100</v>
      </c>
      <c r="E101" s="11" t="s">
        <v>11</v>
      </c>
      <c r="F101" s="7">
        <v>30000</v>
      </c>
    </row>
    <row r="102" spans="1:6" ht="45" x14ac:dyDescent="0.25">
      <c r="A102" s="10">
        <v>732</v>
      </c>
      <c r="B102" s="8">
        <v>1110903404</v>
      </c>
      <c r="C102" s="20" t="s">
        <v>1</v>
      </c>
      <c r="D102" s="21" t="s">
        <v>33</v>
      </c>
      <c r="E102" s="11" t="s">
        <v>12</v>
      </c>
      <c r="F102" s="7">
        <v>532508.68000000005</v>
      </c>
    </row>
    <row r="103" spans="1:6" ht="45" x14ac:dyDescent="0.25">
      <c r="A103" s="10">
        <v>732</v>
      </c>
      <c r="B103" s="8">
        <v>1130199404</v>
      </c>
      <c r="C103" s="20" t="s">
        <v>1</v>
      </c>
      <c r="D103" s="21" t="s">
        <v>35</v>
      </c>
      <c r="E103" s="11" t="s">
        <v>13</v>
      </c>
      <c r="F103" s="7">
        <v>2891867.45</v>
      </c>
    </row>
    <row r="104" spans="1:6" ht="30" x14ac:dyDescent="0.25">
      <c r="A104" s="10">
        <v>732</v>
      </c>
      <c r="B104" s="8">
        <v>1130299404</v>
      </c>
      <c r="C104" s="20" t="s">
        <v>1</v>
      </c>
      <c r="D104" s="21" t="s">
        <v>35</v>
      </c>
      <c r="E104" s="11" t="s">
        <v>10</v>
      </c>
      <c r="F104" s="7">
        <v>198965.01</v>
      </c>
    </row>
    <row r="105" spans="1:6" ht="90" x14ac:dyDescent="0.25">
      <c r="A105" s="10">
        <v>732</v>
      </c>
      <c r="B105" s="8">
        <v>1160701004</v>
      </c>
      <c r="C105" s="20" t="s">
        <v>1</v>
      </c>
      <c r="D105" s="21" t="s">
        <v>34</v>
      </c>
      <c r="E105" s="11" t="s">
        <v>121</v>
      </c>
      <c r="F105" s="7">
        <v>679795.57</v>
      </c>
    </row>
    <row r="106" spans="1:6" ht="105" x14ac:dyDescent="0.25">
      <c r="A106" s="10">
        <v>732</v>
      </c>
      <c r="B106" s="8">
        <v>2022021604</v>
      </c>
      <c r="C106" s="20" t="s">
        <v>25</v>
      </c>
      <c r="D106" s="21" t="s">
        <v>30</v>
      </c>
      <c r="E106" s="11" t="s">
        <v>83</v>
      </c>
      <c r="F106" s="7">
        <v>14125195</v>
      </c>
    </row>
    <row r="107" spans="1:6" ht="45" x14ac:dyDescent="0.25">
      <c r="A107" s="10">
        <v>732</v>
      </c>
      <c r="B107" s="8">
        <v>2022555504</v>
      </c>
      <c r="C107" s="20" t="s">
        <v>1</v>
      </c>
      <c r="D107" s="21" t="s">
        <v>30</v>
      </c>
      <c r="E107" s="11" t="s">
        <v>85</v>
      </c>
      <c r="F107" s="7">
        <v>124891407.52</v>
      </c>
    </row>
    <row r="108" spans="1:6" x14ac:dyDescent="0.25">
      <c r="A108" s="10">
        <v>732</v>
      </c>
      <c r="B108" s="8">
        <v>2022999904</v>
      </c>
      <c r="C108" s="20" t="s">
        <v>59</v>
      </c>
      <c r="D108" s="21" t="s">
        <v>30</v>
      </c>
      <c r="E108" s="11" t="s">
        <v>123</v>
      </c>
      <c r="F108" s="7">
        <v>85841545.329999998</v>
      </c>
    </row>
    <row r="109" spans="1:6" ht="45" x14ac:dyDescent="0.25">
      <c r="A109" s="10">
        <v>732</v>
      </c>
      <c r="B109" s="8">
        <v>2023002404</v>
      </c>
      <c r="C109" s="20" t="s">
        <v>60</v>
      </c>
      <c r="D109" s="21" t="s">
        <v>30</v>
      </c>
      <c r="E109" s="11" t="s">
        <v>124</v>
      </c>
      <c r="F109" s="7">
        <v>42374.12</v>
      </c>
    </row>
    <row r="110" spans="1:6" ht="45" x14ac:dyDescent="0.25">
      <c r="A110" s="10">
        <v>732</v>
      </c>
      <c r="B110" s="8">
        <v>2023002404</v>
      </c>
      <c r="C110" s="20" t="s">
        <v>61</v>
      </c>
      <c r="D110" s="21" t="s">
        <v>30</v>
      </c>
      <c r="E110" s="11" t="s">
        <v>124</v>
      </c>
      <c r="F110" s="7">
        <f>1337115.12-F109</f>
        <v>1294741</v>
      </c>
    </row>
    <row r="111" spans="1:6" ht="30" x14ac:dyDescent="0.25">
      <c r="A111" s="10">
        <v>732</v>
      </c>
      <c r="B111" s="8">
        <v>2024999904</v>
      </c>
      <c r="C111" s="20" t="s">
        <v>164</v>
      </c>
      <c r="D111" s="21" t="s">
        <v>30</v>
      </c>
      <c r="E111" s="11" t="s">
        <v>127</v>
      </c>
      <c r="F111" s="7">
        <v>300000</v>
      </c>
    </row>
    <row r="112" spans="1:6" ht="30" x14ac:dyDescent="0.25">
      <c r="A112" s="10">
        <v>732</v>
      </c>
      <c r="B112" s="8">
        <v>2070405004</v>
      </c>
      <c r="C112" s="20" t="s">
        <v>26</v>
      </c>
      <c r="D112" s="21" t="s">
        <v>30</v>
      </c>
      <c r="E112" s="11" t="s">
        <v>128</v>
      </c>
      <c r="F112" s="7">
        <v>77629</v>
      </c>
    </row>
    <row r="113" spans="1:6" ht="30" x14ac:dyDescent="0.25">
      <c r="A113" s="10">
        <v>732</v>
      </c>
      <c r="B113" s="8">
        <v>2070405004</v>
      </c>
      <c r="C113" s="20" t="s">
        <v>63</v>
      </c>
      <c r="D113" s="21" t="s">
        <v>30</v>
      </c>
      <c r="E113" s="11" t="s">
        <v>128</v>
      </c>
      <c r="F113" s="7">
        <f>624414.67-F112</f>
        <v>546785.67000000004</v>
      </c>
    </row>
    <row r="114" spans="1:6" ht="45" x14ac:dyDescent="0.25">
      <c r="A114" s="10">
        <v>732</v>
      </c>
      <c r="B114" s="8">
        <v>2180401004</v>
      </c>
      <c r="C114" s="20" t="s">
        <v>1</v>
      </c>
      <c r="D114" s="21" t="s">
        <v>30</v>
      </c>
      <c r="E114" s="11" t="s">
        <v>41</v>
      </c>
      <c r="F114" s="7">
        <v>80201.31</v>
      </c>
    </row>
    <row r="115" spans="1:6" ht="45" x14ac:dyDescent="0.25">
      <c r="A115" s="9">
        <v>733</v>
      </c>
      <c r="B115" s="8" t="s">
        <v>29</v>
      </c>
      <c r="C115" s="20" t="s">
        <v>1</v>
      </c>
      <c r="D115" s="21" t="s">
        <v>2</v>
      </c>
      <c r="E115" s="14" t="s">
        <v>133</v>
      </c>
      <c r="F115" s="7">
        <f>F116</f>
        <v>88094.97</v>
      </c>
    </row>
    <row r="116" spans="1:6" ht="30" x14ac:dyDescent="0.25">
      <c r="A116" s="10">
        <v>733</v>
      </c>
      <c r="B116" s="8">
        <v>1130299404</v>
      </c>
      <c r="C116" s="20" t="s">
        <v>1</v>
      </c>
      <c r="D116" s="21" t="s">
        <v>35</v>
      </c>
      <c r="E116" s="11" t="s">
        <v>10</v>
      </c>
      <c r="F116" s="7">
        <v>88094.97</v>
      </c>
    </row>
    <row r="117" spans="1:6" ht="45" x14ac:dyDescent="0.25">
      <c r="A117" s="9">
        <v>757</v>
      </c>
      <c r="B117" s="8" t="s">
        <v>29</v>
      </c>
      <c r="C117" s="20" t="s">
        <v>1</v>
      </c>
      <c r="D117" s="21" t="s">
        <v>2</v>
      </c>
      <c r="E117" s="14" t="s">
        <v>134</v>
      </c>
      <c r="F117" s="7">
        <f>SUM(F118:F122)</f>
        <v>15488030.050000001</v>
      </c>
    </row>
    <row r="118" spans="1:6" ht="30" x14ac:dyDescent="0.25">
      <c r="A118" s="10">
        <v>757</v>
      </c>
      <c r="B118" s="8">
        <v>1130299404</v>
      </c>
      <c r="C118" s="20" t="s">
        <v>1</v>
      </c>
      <c r="D118" s="21" t="s">
        <v>35</v>
      </c>
      <c r="E118" s="11" t="s">
        <v>10</v>
      </c>
      <c r="F118" s="7">
        <v>14490.25</v>
      </c>
    </row>
    <row r="119" spans="1:6" ht="90" x14ac:dyDescent="0.25">
      <c r="A119" s="10">
        <v>757</v>
      </c>
      <c r="B119" s="8">
        <v>1160701004</v>
      </c>
      <c r="C119" s="20" t="s">
        <v>1</v>
      </c>
      <c r="D119" s="21" t="s">
        <v>34</v>
      </c>
      <c r="E119" s="11" t="s">
        <v>121</v>
      </c>
      <c r="F119" s="7">
        <v>4939.8</v>
      </c>
    </row>
    <row r="120" spans="1:6" x14ac:dyDescent="0.25">
      <c r="A120" s="10">
        <v>757</v>
      </c>
      <c r="B120" s="8">
        <v>2022999904</v>
      </c>
      <c r="C120" s="20" t="s">
        <v>64</v>
      </c>
      <c r="D120" s="21" t="s">
        <v>30</v>
      </c>
      <c r="E120" s="11" t="s">
        <v>123</v>
      </c>
      <c r="F120" s="7">
        <v>10523000</v>
      </c>
    </row>
    <row r="121" spans="1:6" x14ac:dyDescent="0.25">
      <c r="A121" s="10">
        <v>757</v>
      </c>
      <c r="B121" s="8">
        <v>2022999904</v>
      </c>
      <c r="C121" s="20" t="s">
        <v>65</v>
      </c>
      <c r="D121" s="21" t="s">
        <v>30</v>
      </c>
      <c r="E121" s="11" t="s">
        <v>123</v>
      </c>
      <c r="F121" s="7">
        <f>15274100-F120</f>
        <v>4751100</v>
      </c>
    </row>
    <row r="122" spans="1:6" ht="30" x14ac:dyDescent="0.25">
      <c r="A122" s="10">
        <v>757</v>
      </c>
      <c r="B122" s="8">
        <v>2070405004</v>
      </c>
      <c r="C122" s="20" t="s">
        <v>26</v>
      </c>
      <c r="D122" s="21" t="s">
        <v>30</v>
      </c>
      <c r="E122" s="11" t="s">
        <v>128</v>
      </c>
      <c r="F122" s="7">
        <v>194500</v>
      </c>
    </row>
    <row r="123" spans="1:6" ht="45" x14ac:dyDescent="0.25">
      <c r="A123" s="9">
        <v>764</v>
      </c>
      <c r="B123" s="8" t="s">
        <v>29</v>
      </c>
      <c r="C123" s="20" t="s">
        <v>1</v>
      </c>
      <c r="D123" s="21" t="s">
        <v>2</v>
      </c>
      <c r="E123" s="14" t="s">
        <v>135</v>
      </c>
      <c r="F123" s="7">
        <f>SUM(F124:F130)</f>
        <v>5412737.5299999993</v>
      </c>
    </row>
    <row r="124" spans="1:6" ht="30" x14ac:dyDescent="0.25">
      <c r="A124" s="10">
        <v>764</v>
      </c>
      <c r="B124" s="8">
        <v>1130299404</v>
      </c>
      <c r="C124" s="20" t="s">
        <v>1</v>
      </c>
      <c r="D124" s="21" t="s">
        <v>35</v>
      </c>
      <c r="E124" s="11" t="s">
        <v>10</v>
      </c>
      <c r="F124" s="7">
        <v>378504.45</v>
      </c>
    </row>
    <row r="125" spans="1:6" ht="90" x14ac:dyDescent="0.25">
      <c r="A125" s="10">
        <v>764</v>
      </c>
      <c r="B125" s="8">
        <v>1160701004</v>
      </c>
      <c r="C125" s="20" t="s">
        <v>1</v>
      </c>
      <c r="D125" s="21" t="s">
        <v>34</v>
      </c>
      <c r="E125" s="11" t="s">
        <v>121</v>
      </c>
      <c r="F125" s="7">
        <v>1003.07</v>
      </c>
    </row>
    <row r="126" spans="1:6" ht="75" x14ac:dyDescent="0.25">
      <c r="A126" s="10">
        <v>764</v>
      </c>
      <c r="B126" s="8">
        <v>1161010004</v>
      </c>
      <c r="C126" s="20" t="s">
        <v>1</v>
      </c>
      <c r="D126" s="21" t="s">
        <v>34</v>
      </c>
      <c r="E126" s="11" t="s">
        <v>82</v>
      </c>
      <c r="F126" s="7">
        <v>48512.52</v>
      </c>
    </row>
    <row r="127" spans="1:6" x14ac:dyDescent="0.25">
      <c r="A127" s="10">
        <v>764</v>
      </c>
      <c r="B127" s="8">
        <v>2022999904</v>
      </c>
      <c r="C127" s="20" t="s">
        <v>165</v>
      </c>
      <c r="D127" s="21" t="s">
        <v>30</v>
      </c>
      <c r="E127" s="11" t="s">
        <v>123</v>
      </c>
      <c r="F127" s="7">
        <v>315100</v>
      </c>
    </row>
    <row r="128" spans="1:6" x14ac:dyDescent="0.25">
      <c r="A128" s="10">
        <v>764</v>
      </c>
      <c r="B128" s="8">
        <v>2022999904</v>
      </c>
      <c r="C128" s="20" t="s">
        <v>166</v>
      </c>
      <c r="D128" s="21" t="s">
        <v>30</v>
      </c>
      <c r="E128" s="11" t="s">
        <v>123</v>
      </c>
      <c r="F128" s="7">
        <f>4165300-F127</f>
        <v>3850200</v>
      </c>
    </row>
    <row r="129" spans="1:6" ht="45" x14ac:dyDescent="0.25">
      <c r="A129" s="10">
        <v>764</v>
      </c>
      <c r="B129" s="8">
        <v>2180401004</v>
      </c>
      <c r="C129" s="20" t="s">
        <v>1</v>
      </c>
      <c r="D129" s="21" t="s">
        <v>30</v>
      </c>
      <c r="E129" s="11" t="s">
        <v>41</v>
      </c>
      <c r="F129" s="7">
        <v>816502.85</v>
      </c>
    </row>
    <row r="130" spans="1:6" ht="45" x14ac:dyDescent="0.25">
      <c r="A130" s="10">
        <v>764</v>
      </c>
      <c r="B130" s="8">
        <v>2180402004</v>
      </c>
      <c r="C130" s="20" t="s">
        <v>1</v>
      </c>
      <c r="D130" s="21" t="s">
        <v>30</v>
      </c>
      <c r="E130" s="11" t="s">
        <v>14</v>
      </c>
      <c r="F130" s="7">
        <v>2914.64</v>
      </c>
    </row>
    <row r="131" spans="1:6" ht="45" x14ac:dyDescent="0.25">
      <c r="A131" s="9">
        <v>769</v>
      </c>
      <c r="B131" s="8" t="s">
        <v>29</v>
      </c>
      <c r="C131" s="20" t="s">
        <v>1</v>
      </c>
      <c r="D131" s="21" t="s">
        <v>2</v>
      </c>
      <c r="E131" s="14" t="s">
        <v>136</v>
      </c>
      <c r="F131" s="7">
        <f>F132+F133+F134</f>
        <v>201146.39</v>
      </c>
    </row>
    <row r="132" spans="1:6" ht="90" x14ac:dyDescent="0.25">
      <c r="A132" s="10">
        <v>769</v>
      </c>
      <c r="B132" s="8">
        <v>1160701004</v>
      </c>
      <c r="C132" s="20" t="s">
        <v>1</v>
      </c>
      <c r="D132" s="21" t="s">
        <v>34</v>
      </c>
      <c r="E132" s="11" t="s">
        <v>121</v>
      </c>
      <c r="F132" s="7">
        <v>1146.3900000000001</v>
      </c>
    </row>
    <row r="133" spans="1:6" ht="30" x14ac:dyDescent="0.25">
      <c r="A133" s="10">
        <v>769</v>
      </c>
      <c r="B133" s="8">
        <v>2024999904</v>
      </c>
      <c r="C133" s="20" t="s">
        <v>167</v>
      </c>
      <c r="D133" s="21" t="s">
        <v>30</v>
      </c>
      <c r="E133" s="11" t="s">
        <v>127</v>
      </c>
      <c r="F133" s="7">
        <v>100000</v>
      </c>
    </row>
    <row r="134" spans="1:6" ht="30" x14ac:dyDescent="0.25">
      <c r="A134" s="10">
        <v>769</v>
      </c>
      <c r="B134" s="8">
        <v>2024999904</v>
      </c>
      <c r="C134" s="20" t="s">
        <v>168</v>
      </c>
      <c r="D134" s="21" t="s">
        <v>30</v>
      </c>
      <c r="E134" s="11" t="s">
        <v>127</v>
      </c>
      <c r="F134" s="7">
        <v>100000</v>
      </c>
    </row>
    <row r="135" spans="1:6" ht="45" x14ac:dyDescent="0.25">
      <c r="A135" s="9">
        <v>775</v>
      </c>
      <c r="B135" s="8" t="s">
        <v>29</v>
      </c>
      <c r="C135" s="20" t="s">
        <v>1</v>
      </c>
      <c r="D135" s="21" t="s">
        <v>2</v>
      </c>
      <c r="E135" s="14" t="s">
        <v>137</v>
      </c>
      <c r="F135" s="7">
        <f>SUM(F136:F158)</f>
        <v>1237770770.6599998</v>
      </c>
    </row>
    <row r="136" spans="1:6" ht="30" x14ac:dyDescent="0.25">
      <c r="A136" s="10">
        <v>775</v>
      </c>
      <c r="B136" s="8">
        <v>1130299404</v>
      </c>
      <c r="C136" s="20" t="s">
        <v>1</v>
      </c>
      <c r="D136" s="21" t="s">
        <v>35</v>
      </c>
      <c r="E136" s="11" t="s">
        <v>10</v>
      </c>
      <c r="F136" s="7">
        <v>185392.81</v>
      </c>
    </row>
    <row r="137" spans="1:6" ht="90" x14ac:dyDescent="0.25">
      <c r="A137" s="10">
        <v>775</v>
      </c>
      <c r="B137" s="8">
        <v>2024530304</v>
      </c>
      <c r="C137" s="20" t="s">
        <v>1</v>
      </c>
      <c r="D137" s="21" t="s">
        <v>30</v>
      </c>
      <c r="E137" s="11" t="s">
        <v>138</v>
      </c>
      <c r="F137" s="7">
        <v>15822021.380000001</v>
      </c>
    </row>
    <row r="138" spans="1:6" ht="75" x14ac:dyDescent="0.25">
      <c r="A138" s="10">
        <v>775</v>
      </c>
      <c r="B138" s="8">
        <v>2022530404</v>
      </c>
      <c r="C138" s="20" t="s">
        <v>1</v>
      </c>
      <c r="D138" s="21" t="s">
        <v>30</v>
      </c>
      <c r="E138" s="11" t="s">
        <v>139</v>
      </c>
      <c r="F138" s="7">
        <v>21498425.52</v>
      </c>
    </row>
    <row r="139" spans="1:6" x14ac:dyDescent="0.25">
      <c r="A139" s="10">
        <v>775</v>
      </c>
      <c r="B139" s="8">
        <v>2022999904</v>
      </c>
      <c r="C139" s="20" t="s">
        <v>65</v>
      </c>
      <c r="D139" s="21" t="s">
        <v>30</v>
      </c>
      <c r="E139" s="11" t="s">
        <v>123</v>
      </c>
      <c r="F139" s="7">
        <v>17690300</v>
      </c>
    </row>
    <row r="140" spans="1:6" x14ac:dyDescent="0.25">
      <c r="A140" s="10">
        <v>775</v>
      </c>
      <c r="B140" s="8">
        <v>2022999904</v>
      </c>
      <c r="C140" s="20" t="s">
        <v>66</v>
      </c>
      <c r="D140" s="21" t="s">
        <v>30</v>
      </c>
      <c r="E140" s="11" t="s">
        <v>123</v>
      </c>
      <c r="F140" s="7">
        <v>9385200</v>
      </c>
    </row>
    <row r="141" spans="1:6" x14ac:dyDescent="0.25">
      <c r="A141" s="10">
        <v>775</v>
      </c>
      <c r="B141" s="8">
        <v>2022999904</v>
      </c>
      <c r="C141" s="20" t="s">
        <v>67</v>
      </c>
      <c r="D141" s="21" t="s">
        <v>30</v>
      </c>
      <c r="E141" s="11" t="s">
        <v>123</v>
      </c>
      <c r="F141" s="7">
        <v>123546900</v>
      </c>
    </row>
    <row r="142" spans="1:6" s="13" customFormat="1" ht="45" x14ac:dyDescent="0.25">
      <c r="A142" s="10">
        <v>775</v>
      </c>
      <c r="B142" s="8">
        <v>2023002404</v>
      </c>
      <c r="C142" s="22" t="s">
        <v>68</v>
      </c>
      <c r="D142" s="21" t="s">
        <v>30</v>
      </c>
      <c r="E142" s="11" t="s">
        <v>124</v>
      </c>
      <c r="F142" s="7">
        <v>363781700</v>
      </c>
    </row>
    <row r="143" spans="1:6" s="13" customFormat="1" ht="45" x14ac:dyDescent="0.25">
      <c r="A143" s="10">
        <v>775</v>
      </c>
      <c r="B143" s="8">
        <v>2023002404</v>
      </c>
      <c r="C143" s="22" t="s">
        <v>69</v>
      </c>
      <c r="D143" s="21" t="s">
        <v>30</v>
      </c>
      <c r="E143" s="11" t="s">
        <v>124</v>
      </c>
      <c r="F143" s="7">
        <v>4870800</v>
      </c>
    </row>
    <row r="144" spans="1:6" s="13" customFormat="1" ht="45" x14ac:dyDescent="0.25">
      <c r="A144" s="10">
        <v>775</v>
      </c>
      <c r="B144" s="8">
        <v>2023002404</v>
      </c>
      <c r="C144" s="22" t="s">
        <v>70</v>
      </c>
      <c r="D144" s="21" t="s">
        <v>30</v>
      </c>
      <c r="E144" s="11" t="s">
        <v>124</v>
      </c>
      <c r="F144" s="7">
        <v>418169300</v>
      </c>
    </row>
    <row r="145" spans="1:6" s="13" customFormat="1" ht="45" x14ac:dyDescent="0.25">
      <c r="A145" s="10">
        <v>775</v>
      </c>
      <c r="B145" s="8">
        <v>2023002404</v>
      </c>
      <c r="C145" s="22" t="s">
        <v>71</v>
      </c>
      <c r="D145" s="21" t="s">
        <v>30</v>
      </c>
      <c r="E145" s="11" t="s">
        <v>124</v>
      </c>
      <c r="F145" s="7">
        <v>21843000</v>
      </c>
    </row>
    <row r="146" spans="1:6" s="13" customFormat="1" ht="45" x14ac:dyDescent="0.25">
      <c r="A146" s="10">
        <v>775</v>
      </c>
      <c r="B146" s="8">
        <v>2023002404</v>
      </c>
      <c r="C146" s="22" t="s">
        <v>72</v>
      </c>
      <c r="D146" s="21" t="s">
        <v>30</v>
      </c>
      <c r="E146" s="11" t="s">
        <v>124</v>
      </c>
      <c r="F146" s="7">
        <v>271800</v>
      </c>
    </row>
    <row r="147" spans="1:6" s="13" customFormat="1" ht="45" x14ac:dyDescent="0.25">
      <c r="A147" s="10">
        <v>775</v>
      </c>
      <c r="B147" s="8">
        <v>2023002404</v>
      </c>
      <c r="C147" s="22" t="s">
        <v>73</v>
      </c>
      <c r="D147" s="21" t="s">
        <v>30</v>
      </c>
      <c r="E147" s="11" t="s">
        <v>124</v>
      </c>
      <c r="F147" s="7">
        <v>34097500</v>
      </c>
    </row>
    <row r="148" spans="1:6" s="13" customFormat="1" ht="45" x14ac:dyDescent="0.25">
      <c r="A148" s="10">
        <v>775</v>
      </c>
      <c r="B148" s="8">
        <v>2023002404</v>
      </c>
      <c r="C148" s="22" t="s">
        <v>74</v>
      </c>
      <c r="D148" s="21" t="s">
        <v>30</v>
      </c>
      <c r="E148" s="11" t="s">
        <v>124</v>
      </c>
      <c r="F148" s="7">
        <v>4114400</v>
      </c>
    </row>
    <row r="149" spans="1:6" s="13" customFormat="1" ht="45" x14ac:dyDescent="0.25">
      <c r="A149" s="10">
        <v>775</v>
      </c>
      <c r="B149" s="8">
        <v>2023002404</v>
      </c>
      <c r="C149" s="22" t="s">
        <v>75</v>
      </c>
      <c r="D149" s="21" t="s">
        <v>30</v>
      </c>
      <c r="E149" s="11" t="s">
        <v>124</v>
      </c>
      <c r="F149" s="7">
        <v>1193958.3</v>
      </c>
    </row>
    <row r="150" spans="1:6" s="13" customFormat="1" ht="45" x14ac:dyDescent="0.25">
      <c r="A150" s="10">
        <v>775</v>
      </c>
      <c r="B150" s="8">
        <v>2023002404</v>
      </c>
      <c r="C150" s="22" t="s">
        <v>76</v>
      </c>
      <c r="D150" s="21" t="s">
        <v>30</v>
      </c>
      <c r="E150" s="11" t="s">
        <v>124</v>
      </c>
      <c r="F150" s="7">
        <v>134599200</v>
      </c>
    </row>
    <row r="151" spans="1:6" s="13" customFormat="1" ht="45" x14ac:dyDescent="0.25">
      <c r="A151" s="10">
        <v>775</v>
      </c>
      <c r="B151" s="8">
        <v>2023002404</v>
      </c>
      <c r="C151" s="22" t="s">
        <v>77</v>
      </c>
      <c r="D151" s="21" t="s">
        <v>30</v>
      </c>
      <c r="E151" s="11" t="s">
        <v>124</v>
      </c>
      <c r="F151" s="7">
        <v>44864500</v>
      </c>
    </row>
    <row r="152" spans="1:6" s="13" customFormat="1" ht="45" x14ac:dyDescent="0.25">
      <c r="A152" s="10">
        <v>775</v>
      </c>
      <c r="B152" s="8">
        <v>2023002404</v>
      </c>
      <c r="C152" s="22" t="s">
        <v>78</v>
      </c>
      <c r="D152" s="21" t="s">
        <v>30</v>
      </c>
      <c r="E152" s="11" t="s">
        <v>124</v>
      </c>
      <c r="F152" s="7">
        <v>334675.5</v>
      </c>
    </row>
    <row r="153" spans="1:6" ht="105" x14ac:dyDescent="0.25">
      <c r="A153" s="10">
        <v>775</v>
      </c>
      <c r="B153" s="8">
        <v>2023002904</v>
      </c>
      <c r="C153" s="20" t="s">
        <v>1</v>
      </c>
      <c r="D153" s="21" t="s">
        <v>30</v>
      </c>
      <c r="E153" s="11" t="s">
        <v>42</v>
      </c>
      <c r="F153" s="7">
        <v>24157000</v>
      </c>
    </row>
    <row r="154" spans="1:6" ht="60" x14ac:dyDescent="0.25">
      <c r="A154" s="10">
        <v>775</v>
      </c>
      <c r="B154" s="8">
        <v>2023526004</v>
      </c>
      <c r="C154" s="20" t="s">
        <v>1</v>
      </c>
      <c r="D154" s="21" t="s">
        <v>30</v>
      </c>
      <c r="E154" s="11" t="s">
        <v>15</v>
      </c>
      <c r="F154" s="7">
        <v>1461000</v>
      </c>
    </row>
    <row r="155" spans="1:6" ht="30" x14ac:dyDescent="0.25">
      <c r="A155" s="10">
        <v>775</v>
      </c>
      <c r="B155" s="8">
        <v>2070405004</v>
      </c>
      <c r="C155" s="20" t="s">
        <v>26</v>
      </c>
      <c r="D155" s="21" t="s">
        <v>30</v>
      </c>
      <c r="E155" s="11" t="s">
        <v>128</v>
      </c>
      <c r="F155" s="7">
        <f>5158943.54-F156</f>
        <v>2989907.54</v>
      </c>
    </row>
    <row r="156" spans="1:6" ht="30" x14ac:dyDescent="0.25">
      <c r="A156" s="10">
        <v>775</v>
      </c>
      <c r="B156" s="8">
        <v>2070405004</v>
      </c>
      <c r="C156" s="20" t="s">
        <v>62</v>
      </c>
      <c r="D156" s="21" t="s">
        <v>30</v>
      </c>
      <c r="E156" s="11" t="s">
        <v>128</v>
      </c>
      <c r="F156" s="7">
        <v>2169036</v>
      </c>
    </row>
    <row r="157" spans="1:6" ht="45" x14ac:dyDescent="0.25">
      <c r="A157" s="10">
        <v>775</v>
      </c>
      <c r="B157" s="8">
        <v>2180401004</v>
      </c>
      <c r="C157" s="20" t="s">
        <v>1</v>
      </c>
      <c r="D157" s="21" t="s">
        <v>30</v>
      </c>
      <c r="E157" s="11" t="s">
        <v>41</v>
      </c>
      <c r="F157" s="7">
        <v>1600</v>
      </c>
    </row>
    <row r="158" spans="1:6" ht="60" x14ac:dyDescent="0.25">
      <c r="A158" s="10">
        <v>775</v>
      </c>
      <c r="B158" s="8">
        <v>2196001004</v>
      </c>
      <c r="C158" s="20" t="s">
        <v>1</v>
      </c>
      <c r="D158" s="21" t="s">
        <v>30</v>
      </c>
      <c r="E158" s="11" t="s">
        <v>40</v>
      </c>
      <c r="F158" s="7">
        <v>-9276846.3900000006</v>
      </c>
    </row>
    <row r="159" spans="1:6" ht="45" x14ac:dyDescent="0.25">
      <c r="A159" s="9">
        <v>792</v>
      </c>
      <c r="B159" s="8" t="s">
        <v>29</v>
      </c>
      <c r="C159" s="20" t="s">
        <v>1</v>
      </c>
      <c r="D159" s="21" t="s">
        <v>2</v>
      </c>
      <c r="E159" s="14" t="s">
        <v>140</v>
      </c>
      <c r="F159" s="7">
        <f>SUM(F160:F164)</f>
        <v>106080379</v>
      </c>
    </row>
    <row r="160" spans="1:6" ht="30" x14ac:dyDescent="0.25">
      <c r="A160" s="10">
        <v>792</v>
      </c>
      <c r="B160" s="8">
        <v>1130299404</v>
      </c>
      <c r="C160" s="20" t="s">
        <v>1</v>
      </c>
      <c r="D160" s="21" t="s">
        <v>35</v>
      </c>
      <c r="E160" s="11" t="s">
        <v>10</v>
      </c>
      <c r="F160" s="7">
        <v>109479</v>
      </c>
    </row>
    <row r="161" spans="1:6" ht="105" x14ac:dyDescent="0.25">
      <c r="A161" s="10">
        <v>792</v>
      </c>
      <c r="B161" s="8">
        <v>1160107401</v>
      </c>
      <c r="C161" s="20" t="s">
        <v>1</v>
      </c>
      <c r="D161" s="21" t="s">
        <v>34</v>
      </c>
      <c r="E161" s="11" t="s">
        <v>116</v>
      </c>
      <c r="F161" s="7">
        <v>20000</v>
      </c>
    </row>
    <row r="162" spans="1:6" ht="45" x14ac:dyDescent="0.25">
      <c r="A162" s="10">
        <v>792</v>
      </c>
      <c r="B162" s="8">
        <v>2021500104</v>
      </c>
      <c r="C162" s="20" t="s">
        <v>1</v>
      </c>
      <c r="D162" s="21" t="s">
        <v>30</v>
      </c>
      <c r="E162" s="11" t="s">
        <v>141</v>
      </c>
      <c r="F162" s="7">
        <v>2247500</v>
      </c>
    </row>
    <row r="163" spans="1:6" ht="45" x14ac:dyDescent="0.25">
      <c r="A163" s="10">
        <v>792</v>
      </c>
      <c r="B163" s="8">
        <v>2021500204</v>
      </c>
      <c r="C163" s="20" t="s">
        <v>1</v>
      </c>
      <c r="D163" s="21" t="s">
        <v>30</v>
      </c>
      <c r="E163" s="11" t="s">
        <v>43</v>
      </c>
      <c r="F163" s="7">
        <v>100354100</v>
      </c>
    </row>
    <row r="164" spans="1:6" ht="30" x14ac:dyDescent="0.25">
      <c r="A164" s="10">
        <v>792</v>
      </c>
      <c r="B164" s="8">
        <v>2022999804</v>
      </c>
      <c r="C164" s="20" t="s">
        <v>1</v>
      </c>
      <c r="D164" s="21" t="s">
        <v>30</v>
      </c>
      <c r="E164" s="11" t="s">
        <v>79</v>
      </c>
      <c r="F164" s="7">
        <v>3349300</v>
      </c>
    </row>
    <row r="165" spans="1:6" ht="45" x14ac:dyDescent="0.25">
      <c r="A165" s="9">
        <v>793</v>
      </c>
      <c r="B165" s="8" t="s">
        <v>29</v>
      </c>
      <c r="C165" s="20" t="s">
        <v>1</v>
      </c>
      <c r="D165" s="21" t="s">
        <v>2</v>
      </c>
      <c r="E165" s="14" t="s">
        <v>142</v>
      </c>
      <c r="F165" s="7">
        <f>F166</f>
        <v>31531.97</v>
      </c>
    </row>
    <row r="166" spans="1:6" ht="30" x14ac:dyDescent="0.25">
      <c r="A166" s="10">
        <v>793</v>
      </c>
      <c r="B166" s="8">
        <v>1130299404</v>
      </c>
      <c r="C166" s="20" t="s">
        <v>1</v>
      </c>
      <c r="D166" s="21" t="s">
        <v>35</v>
      </c>
      <c r="E166" s="11" t="s">
        <v>10</v>
      </c>
      <c r="F166" s="7">
        <v>31531.97</v>
      </c>
    </row>
    <row r="167" spans="1:6" ht="75" x14ac:dyDescent="0.25">
      <c r="A167" s="8">
        <v>815</v>
      </c>
      <c r="B167" s="8" t="s">
        <v>29</v>
      </c>
      <c r="C167" s="20" t="s">
        <v>1</v>
      </c>
      <c r="D167" s="21" t="s">
        <v>2</v>
      </c>
      <c r="E167" s="11" t="s">
        <v>143</v>
      </c>
      <c r="F167" s="6">
        <f>F168</f>
        <v>1555.66</v>
      </c>
    </row>
    <row r="168" spans="1:6" ht="90" x14ac:dyDescent="0.25">
      <c r="A168" s="9">
        <v>815</v>
      </c>
      <c r="B168" s="8">
        <v>1161012301</v>
      </c>
      <c r="C168" s="20" t="s">
        <v>1</v>
      </c>
      <c r="D168" s="21" t="s">
        <v>34</v>
      </c>
      <c r="E168" s="11" t="s">
        <v>92</v>
      </c>
      <c r="F168" s="7">
        <v>1555.66</v>
      </c>
    </row>
    <row r="169" spans="1:6" ht="60" x14ac:dyDescent="0.25">
      <c r="A169" s="8">
        <v>817</v>
      </c>
      <c r="B169" s="8" t="s">
        <v>29</v>
      </c>
      <c r="C169" s="20" t="s">
        <v>1</v>
      </c>
      <c r="D169" s="21" t="s">
        <v>2</v>
      </c>
      <c r="E169" s="11" t="s">
        <v>144</v>
      </c>
      <c r="F169" s="6">
        <f>F170+F171</f>
        <v>1300</v>
      </c>
    </row>
    <row r="170" spans="1:6" ht="105" x14ac:dyDescent="0.25">
      <c r="A170" s="9">
        <v>817</v>
      </c>
      <c r="B170" s="8">
        <v>1160119301</v>
      </c>
      <c r="C170" s="20" t="s">
        <v>1</v>
      </c>
      <c r="D170" s="21" t="s">
        <v>34</v>
      </c>
      <c r="E170" s="11" t="s">
        <v>145</v>
      </c>
      <c r="F170" s="7">
        <v>25000</v>
      </c>
    </row>
    <row r="171" spans="1:6" ht="90" x14ac:dyDescent="0.25">
      <c r="A171" s="9">
        <v>817</v>
      </c>
      <c r="B171" s="8">
        <v>1161012301</v>
      </c>
      <c r="C171" s="20" t="s">
        <v>1</v>
      </c>
      <c r="D171" s="21" t="s">
        <v>34</v>
      </c>
      <c r="E171" s="11" t="s">
        <v>92</v>
      </c>
      <c r="F171" s="7">
        <v>-23700</v>
      </c>
    </row>
    <row r="172" spans="1:6" ht="45" x14ac:dyDescent="0.25">
      <c r="A172" s="8">
        <v>818</v>
      </c>
      <c r="B172" s="8" t="s">
        <v>29</v>
      </c>
      <c r="C172" s="20" t="s">
        <v>1</v>
      </c>
      <c r="D172" s="21" t="s">
        <v>2</v>
      </c>
      <c r="E172" s="11" t="s">
        <v>146</v>
      </c>
      <c r="F172" s="6">
        <f>SUM(F173:F181)</f>
        <v>1116933.42</v>
      </c>
    </row>
    <row r="173" spans="1:6" ht="105" x14ac:dyDescent="0.25">
      <c r="A173" s="9">
        <v>818</v>
      </c>
      <c r="B173" s="8">
        <v>1160105301</v>
      </c>
      <c r="C173" s="20" t="s">
        <v>1</v>
      </c>
      <c r="D173" s="21" t="s">
        <v>34</v>
      </c>
      <c r="E173" s="11" t="s">
        <v>147</v>
      </c>
      <c r="F173" s="7">
        <v>71650</v>
      </c>
    </row>
    <row r="174" spans="1:6" ht="135" x14ac:dyDescent="0.25">
      <c r="A174" s="9">
        <v>818</v>
      </c>
      <c r="B174" s="8">
        <v>1160106301</v>
      </c>
      <c r="C174" s="20" t="s">
        <v>1</v>
      </c>
      <c r="D174" s="21" t="s">
        <v>34</v>
      </c>
      <c r="E174" s="11" t="s">
        <v>148</v>
      </c>
      <c r="F174" s="7">
        <v>124425</v>
      </c>
    </row>
    <row r="175" spans="1:6" ht="105" x14ac:dyDescent="0.25">
      <c r="A175" s="9">
        <v>818</v>
      </c>
      <c r="B175" s="8">
        <v>1160107301</v>
      </c>
      <c r="C175" s="20" t="s">
        <v>1</v>
      </c>
      <c r="D175" s="21" t="s">
        <v>34</v>
      </c>
      <c r="E175" s="11" t="s">
        <v>149</v>
      </c>
      <c r="F175" s="7">
        <v>349908.9</v>
      </c>
    </row>
    <row r="176" spans="1:6" ht="120" x14ac:dyDescent="0.25">
      <c r="A176" s="9">
        <v>818</v>
      </c>
      <c r="B176" s="8">
        <v>1160108301</v>
      </c>
      <c r="C176" s="20" t="s">
        <v>1</v>
      </c>
      <c r="D176" s="21" t="s">
        <v>34</v>
      </c>
      <c r="E176" s="11" t="s">
        <v>150</v>
      </c>
      <c r="F176" s="7">
        <v>6000</v>
      </c>
    </row>
    <row r="177" spans="1:6" ht="120" x14ac:dyDescent="0.25">
      <c r="A177" s="10">
        <v>818</v>
      </c>
      <c r="B177" s="8">
        <v>1160114301</v>
      </c>
      <c r="C177" s="20" t="s">
        <v>1</v>
      </c>
      <c r="D177" s="21" t="s">
        <v>34</v>
      </c>
      <c r="E177" s="11" t="s">
        <v>151</v>
      </c>
      <c r="F177" s="7">
        <v>48000</v>
      </c>
    </row>
    <row r="178" spans="1:6" ht="150" x14ac:dyDescent="0.25">
      <c r="A178" s="10">
        <v>818</v>
      </c>
      <c r="B178" s="8">
        <v>1160115301</v>
      </c>
      <c r="C178" s="20" t="s">
        <v>1</v>
      </c>
      <c r="D178" s="21" t="s">
        <v>34</v>
      </c>
      <c r="E178" s="11" t="s">
        <v>152</v>
      </c>
      <c r="F178" s="7">
        <v>35324.519999999997</v>
      </c>
    </row>
    <row r="179" spans="1:6" ht="120" x14ac:dyDescent="0.25">
      <c r="A179" s="10">
        <v>818</v>
      </c>
      <c r="B179" s="8">
        <v>1160117301</v>
      </c>
      <c r="C179" s="20" t="s">
        <v>1</v>
      </c>
      <c r="D179" s="21" t="s">
        <v>34</v>
      </c>
      <c r="E179" s="11" t="s">
        <v>153</v>
      </c>
      <c r="F179" s="7">
        <v>3750</v>
      </c>
    </row>
    <row r="180" spans="1:6" ht="105" x14ac:dyDescent="0.25">
      <c r="A180" s="10">
        <v>818</v>
      </c>
      <c r="B180" s="8">
        <v>1160119301</v>
      </c>
      <c r="C180" s="20" t="s">
        <v>1</v>
      </c>
      <c r="D180" s="21" t="s">
        <v>34</v>
      </c>
      <c r="E180" s="11" t="s">
        <v>145</v>
      </c>
      <c r="F180" s="7">
        <v>354525</v>
      </c>
    </row>
    <row r="181" spans="1:6" ht="120" x14ac:dyDescent="0.25">
      <c r="A181" s="10">
        <v>818</v>
      </c>
      <c r="B181" s="8">
        <v>1160120301</v>
      </c>
      <c r="C181" s="20" t="s">
        <v>1</v>
      </c>
      <c r="D181" s="21" t="s">
        <v>34</v>
      </c>
      <c r="E181" s="11" t="s">
        <v>154</v>
      </c>
      <c r="F181" s="7">
        <v>123350</v>
      </c>
    </row>
    <row r="182" spans="1:6" ht="45" x14ac:dyDescent="0.25">
      <c r="A182" s="8">
        <v>863</v>
      </c>
      <c r="B182" s="8" t="s">
        <v>29</v>
      </c>
      <c r="C182" s="20" t="s">
        <v>1</v>
      </c>
      <c r="D182" s="21" t="s">
        <v>2</v>
      </c>
      <c r="E182" s="11" t="s">
        <v>155</v>
      </c>
      <c r="F182" s="6">
        <f>SUM(F183:F190)</f>
        <v>238207448.02999997</v>
      </c>
    </row>
    <row r="183" spans="1:6" ht="105" x14ac:dyDescent="0.25">
      <c r="A183" s="10">
        <v>863</v>
      </c>
      <c r="B183" s="8">
        <v>1110501204</v>
      </c>
      <c r="C183" s="20" t="s">
        <v>1</v>
      </c>
      <c r="D183" s="21" t="s">
        <v>33</v>
      </c>
      <c r="E183" s="11" t="s">
        <v>16</v>
      </c>
      <c r="F183" s="7">
        <v>108700896.3</v>
      </c>
    </row>
    <row r="184" spans="1:6" ht="105" x14ac:dyDescent="0.25">
      <c r="A184" s="10">
        <v>863</v>
      </c>
      <c r="B184" s="8">
        <v>1110502404</v>
      </c>
      <c r="C184" s="20" t="s">
        <v>1</v>
      </c>
      <c r="D184" s="21" t="s">
        <v>33</v>
      </c>
      <c r="E184" s="11" t="s">
        <v>17</v>
      </c>
      <c r="F184" s="7">
        <v>2132821.7200000002</v>
      </c>
    </row>
    <row r="185" spans="1:6" ht="90" x14ac:dyDescent="0.25">
      <c r="A185" s="10">
        <v>863</v>
      </c>
      <c r="B185" s="8">
        <v>1110503404</v>
      </c>
      <c r="C185" s="20" t="s">
        <v>1</v>
      </c>
      <c r="D185" s="21" t="s">
        <v>33</v>
      </c>
      <c r="E185" s="11" t="s">
        <v>18</v>
      </c>
      <c r="F185" s="7">
        <v>132970.98000000001</v>
      </c>
    </row>
    <row r="186" spans="1:6" ht="45" x14ac:dyDescent="0.25">
      <c r="A186" s="10">
        <v>863</v>
      </c>
      <c r="B186" s="8">
        <v>1110507404</v>
      </c>
      <c r="C186" s="20" t="s">
        <v>1</v>
      </c>
      <c r="D186" s="21" t="s">
        <v>33</v>
      </c>
      <c r="E186" s="11" t="s">
        <v>19</v>
      </c>
      <c r="F186" s="7">
        <v>48805598.619999997</v>
      </c>
    </row>
    <row r="187" spans="1:6" ht="75" x14ac:dyDescent="0.25">
      <c r="A187" s="10">
        <v>863</v>
      </c>
      <c r="B187" s="8">
        <v>1110701404</v>
      </c>
      <c r="C187" s="20" t="s">
        <v>1</v>
      </c>
      <c r="D187" s="21" t="s">
        <v>33</v>
      </c>
      <c r="E187" s="11" t="s">
        <v>20</v>
      </c>
      <c r="F187" s="7">
        <v>657218.17000000004</v>
      </c>
    </row>
    <row r="188" spans="1:6" ht="105" x14ac:dyDescent="0.25">
      <c r="A188" s="10">
        <v>863</v>
      </c>
      <c r="B188" s="8">
        <v>1110904404</v>
      </c>
      <c r="C188" s="20" t="s">
        <v>1</v>
      </c>
      <c r="D188" s="21" t="s">
        <v>33</v>
      </c>
      <c r="E188" s="11" t="s">
        <v>21</v>
      </c>
      <c r="F188" s="7">
        <v>1314887.03</v>
      </c>
    </row>
    <row r="189" spans="1:6" ht="240" x14ac:dyDescent="0.25">
      <c r="A189" s="10">
        <v>863</v>
      </c>
      <c r="B189" s="8">
        <v>1140204304</v>
      </c>
      <c r="C189" s="20" t="s">
        <v>1</v>
      </c>
      <c r="D189" s="21" t="s">
        <v>37</v>
      </c>
      <c r="E189" s="11" t="s">
        <v>156</v>
      </c>
      <c r="F189" s="7">
        <v>61591537.759999998</v>
      </c>
    </row>
    <row r="190" spans="1:6" ht="60" x14ac:dyDescent="0.25">
      <c r="A190" s="10">
        <v>863</v>
      </c>
      <c r="B190" s="8">
        <v>1140601204</v>
      </c>
      <c r="C190" s="20" t="s">
        <v>1</v>
      </c>
      <c r="D190" s="21" t="s">
        <v>38</v>
      </c>
      <c r="E190" s="11" t="s">
        <v>22</v>
      </c>
      <c r="F190" s="7">
        <v>14871517.449999999</v>
      </c>
    </row>
    <row r="191" spans="1:6" ht="30" x14ac:dyDescent="0.25">
      <c r="A191" s="8">
        <v>875</v>
      </c>
      <c r="B191" s="8" t="s">
        <v>29</v>
      </c>
      <c r="C191" s="20" t="s">
        <v>1</v>
      </c>
      <c r="D191" s="21" t="s">
        <v>2</v>
      </c>
      <c r="E191" s="11" t="s">
        <v>157</v>
      </c>
      <c r="F191" s="6">
        <f>SUM(F192:F196)</f>
        <v>85800</v>
      </c>
    </row>
    <row r="192" spans="1:6" ht="105" x14ac:dyDescent="0.25">
      <c r="A192" s="10">
        <v>875</v>
      </c>
      <c r="B192" s="8">
        <v>1160105301</v>
      </c>
      <c r="C192" s="20" t="s">
        <v>1</v>
      </c>
      <c r="D192" s="21" t="s">
        <v>34</v>
      </c>
      <c r="E192" s="11" t="s">
        <v>147</v>
      </c>
      <c r="F192" s="7">
        <v>10250</v>
      </c>
    </row>
    <row r="193" spans="1:6" ht="135" x14ac:dyDescent="0.25">
      <c r="A193" s="10">
        <v>875</v>
      </c>
      <c r="B193" s="8">
        <v>1160106301</v>
      </c>
      <c r="C193" s="20" t="s">
        <v>1</v>
      </c>
      <c r="D193" s="21" t="s">
        <v>34</v>
      </c>
      <c r="E193" s="11" t="s">
        <v>148</v>
      </c>
      <c r="F193" s="7">
        <v>13250</v>
      </c>
    </row>
    <row r="194" spans="1:6" ht="105" x14ac:dyDescent="0.25">
      <c r="A194" s="10">
        <v>875</v>
      </c>
      <c r="B194" s="8">
        <v>1160107301</v>
      </c>
      <c r="C194" s="20" t="s">
        <v>1</v>
      </c>
      <c r="D194" s="21" t="s">
        <v>34</v>
      </c>
      <c r="E194" s="11" t="s">
        <v>149</v>
      </c>
      <c r="F194" s="7">
        <v>6000</v>
      </c>
    </row>
    <row r="195" spans="1:6" ht="105" x14ac:dyDescent="0.25">
      <c r="A195" s="10">
        <v>875</v>
      </c>
      <c r="B195" s="8">
        <v>1160119301</v>
      </c>
      <c r="C195" s="20" t="s">
        <v>1</v>
      </c>
      <c r="D195" s="21" t="s">
        <v>34</v>
      </c>
      <c r="E195" s="11" t="s">
        <v>145</v>
      </c>
      <c r="F195" s="7">
        <v>50</v>
      </c>
    </row>
    <row r="196" spans="1:6" ht="120" x14ac:dyDescent="0.25">
      <c r="A196" s="10">
        <v>875</v>
      </c>
      <c r="B196" s="8">
        <v>1160120301</v>
      </c>
      <c r="C196" s="20" t="s">
        <v>1</v>
      </c>
      <c r="D196" s="21" t="s">
        <v>34</v>
      </c>
      <c r="E196" s="11" t="s">
        <v>154</v>
      </c>
      <c r="F196" s="7">
        <v>56250</v>
      </c>
    </row>
    <row r="197" spans="1:6" ht="30" x14ac:dyDescent="0.25">
      <c r="A197" s="8">
        <v>889</v>
      </c>
      <c r="B197" s="8" t="s">
        <v>29</v>
      </c>
      <c r="C197" s="20" t="s">
        <v>1</v>
      </c>
      <c r="D197" s="21" t="s">
        <v>2</v>
      </c>
      <c r="E197" s="11" t="s">
        <v>158</v>
      </c>
      <c r="F197" s="6">
        <f>F198</f>
        <v>61.8</v>
      </c>
    </row>
    <row r="198" spans="1:6" ht="90" x14ac:dyDescent="0.25">
      <c r="A198" s="10">
        <v>889</v>
      </c>
      <c r="B198" s="8">
        <v>1161012301</v>
      </c>
      <c r="C198" s="20" t="s">
        <v>1</v>
      </c>
      <c r="D198" s="21" t="s">
        <v>34</v>
      </c>
      <c r="E198" s="11" t="s">
        <v>92</v>
      </c>
      <c r="F198" s="7">
        <v>61.8</v>
      </c>
    </row>
    <row r="199" spans="1:6" ht="30" x14ac:dyDescent="0.25">
      <c r="A199" s="8">
        <v>892</v>
      </c>
      <c r="B199" s="8" t="s">
        <v>29</v>
      </c>
      <c r="C199" s="20" t="s">
        <v>1</v>
      </c>
      <c r="D199" s="21" t="s">
        <v>2</v>
      </c>
      <c r="E199" s="11" t="s">
        <v>159</v>
      </c>
      <c r="F199" s="6">
        <f>F200</f>
        <v>20000</v>
      </c>
    </row>
    <row r="200" spans="1:6" ht="90" x14ac:dyDescent="0.25">
      <c r="A200" s="10">
        <v>892</v>
      </c>
      <c r="B200" s="8">
        <v>1161012301</v>
      </c>
      <c r="C200" s="20" t="s">
        <v>1</v>
      </c>
      <c r="D200" s="21" t="s">
        <v>34</v>
      </c>
      <c r="E200" s="11" t="s">
        <v>92</v>
      </c>
      <c r="F200" s="7">
        <v>20000</v>
      </c>
    </row>
  </sheetData>
  <autoFilter ref="A12:F200">
    <filterColumn colId="1" showButton="0"/>
    <filterColumn colId="2" showButton="0"/>
  </autoFilter>
  <mergeCells count="12">
    <mergeCell ref="B13:D13"/>
    <mergeCell ref="E1:F1"/>
    <mergeCell ref="E2:F2"/>
    <mergeCell ref="E3:F3"/>
    <mergeCell ref="E4:F4"/>
    <mergeCell ref="A6:F6"/>
    <mergeCell ref="A7:F7"/>
    <mergeCell ref="A10:D10"/>
    <mergeCell ref="B11:D11"/>
    <mergeCell ref="E10:E11"/>
    <mergeCell ref="F10:F11"/>
    <mergeCell ref="B12:D12"/>
  </mergeCells>
  <pageMargins left="0.98425196850393704" right="0.31496062992125984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 1-2020</vt:lpstr>
      <vt:lpstr>'приложение  1-2020'!Заголовки_для_печати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 Александровна Зверева</cp:lastModifiedBy>
  <cp:lastPrinted>2021-03-15T05:47:54Z</cp:lastPrinted>
  <dcterms:created xsi:type="dcterms:W3CDTF">2015-03-13T04:02:48Z</dcterms:created>
  <dcterms:modified xsi:type="dcterms:W3CDTF">2021-03-15T05:48:18Z</dcterms:modified>
</cp:coreProperties>
</file>