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Лист1!$A$1:$N$27</definedName>
  </definedNames>
  <calcPr calcId="152511"/>
</workbook>
</file>

<file path=xl/calcChain.xml><?xml version="1.0" encoding="utf-8"?>
<calcChain xmlns="http://schemas.openxmlformats.org/spreadsheetml/2006/main">
  <c r="B15" i="1" l="1"/>
  <c r="M12" i="1" l="1"/>
  <c r="J13" i="1"/>
  <c r="F13" i="1"/>
  <c r="J12" i="1"/>
  <c r="I12" i="1"/>
  <c r="K13" i="1"/>
  <c r="K16" i="1" s="1"/>
  <c r="F12" i="1"/>
  <c r="I13" i="1" l="1"/>
  <c r="G13" i="1" l="1"/>
  <c r="E13" i="1" s="1"/>
  <c r="L12" i="1" l="1"/>
  <c r="E12" i="1"/>
  <c r="N16" i="1" l="1"/>
  <c r="M16" i="1"/>
  <c r="G16" i="1"/>
  <c r="D16" i="1"/>
  <c r="C16" i="1"/>
  <c r="J15" i="1"/>
  <c r="F15" i="1"/>
  <c r="E15" i="1"/>
  <c r="H15" i="1" s="1"/>
  <c r="L16" i="1" l="1"/>
  <c r="J16" i="1"/>
  <c r="I16" i="1" s="1"/>
  <c r="I15" i="1"/>
  <c r="B16" i="1"/>
  <c r="I14" i="1" l="1"/>
  <c r="E14" i="1"/>
  <c r="F14" i="1"/>
  <c r="F16" i="1" s="1"/>
  <c r="E16" i="1" s="1"/>
  <c r="H16" i="1" s="1"/>
  <c r="L13" i="1"/>
  <c r="B13" i="1"/>
  <c r="H13" i="1" s="1"/>
  <c r="B14" i="1"/>
  <c r="H14" i="1" s="1"/>
  <c r="B12" i="1"/>
  <c r="H12" i="1" s="1"/>
</calcChain>
</file>

<file path=xl/sharedStrings.xml><?xml version="1.0" encoding="utf-8"?>
<sst xmlns="http://schemas.openxmlformats.org/spreadsheetml/2006/main" count="41" uniqueCount="30">
  <si>
    <t>СВОДНЫЕ СВЕДЕНИЯ</t>
  </si>
  <si>
    <t>об исполнении судебных решений по денежным обязательствам получателей средств бюджета Республики Башкортостан,</t>
  </si>
  <si>
    <t>Единица измерения: тыс. руб.</t>
  </si>
  <si>
    <t>Главный распорядитель (получатель)</t>
  </si>
  <si>
    <t xml:space="preserve">Сумма, подлежащая взысканию </t>
  </si>
  <si>
    <t>по исполнительным документам</t>
  </si>
  <si>
    <t>Сумма, взысканная по исполнительным документам</t>
  </si>
  <si>
    <t>на отчетную дату</t>
  </si>
  <si>
    <t xml:space="preserve">Сумма по неисполненным документам </t>
  </si>
  <si>
    <t>неисполненным на начало года,</t>
  </si>
  <si>
    <t>всего</t>
  </si>
  <si>
    <t>в том числе</t>
  </si>
  <si>
    <t xml:space="preserve">поступившим с начала года, </t>
  </si>
  <si>
    <t>Итого (гр.2 + гр. 5)</t>
  </si>
  <si>
    <t>на 1 января 2021 года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</si>
  <si>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</si>
  <si>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</si>
  <si>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Управление муниципального контроля Администрации городского округа город Салават Республики Башкортостан</t>
  </si>
  <si>
    <t>Управление образования Администрации городского округа город  Салават Республики Башкортостан</t>
  </si>
  <si>
    <t>ИТОГО</t>
  </si>
  <si>
    <t>бюджетных и автономных учреждений городского округа город Салават Республики Башкортостан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</si>
  <si>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</si>
  <si>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</si>
  <si>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</si>
  <si>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</si>
  <si>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</si>
  <si>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"15" марта 2021г.</t>
  </si>
  <si>
    <t>за счет средств от приносящей доход деятельности бюджетных 
и автономных учреждений городского округа город Салават Республики Башкортостан</t>
  </si>
  <si>
    <t>Исп. Толстова О.А. 8(3476)36-25-46</t>
  </si>
  <si>
    <t xml:space="preserve">за счет средств бюджета городского округа город Салават Республики Башкортостан, бюджетных и автономных учрежденийгородского округа город Салават  Республики Башкортостан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</si>
</sst>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20.85546875" customWidth="1"/>
    <col min="2" max="2" width="9.42578125" bestFit="1" customWidth="1"/>
    <col min="3" max="3" width="14.85546875" customWidth="1"/>
    <col min="4" max="4" width="13.42578125" customWidth="1"/>
    <col min="5" max="5" width="12.42578125" customWidth="1"/>
    <col min="6" max="6" width="17.28515625" customWidth="1"/>
    <col min="7" max="7" width="12.85546875" customWidth="1"/>
    <col min="8" max="8" width="12.140625" bestFit="1" customWidth="1"/>
    <col min="9" max="9" width="12.5703125" customWidth="1"/>
    <col min="10" max="10" width="16" customWidth="1"/>
    <col min="11" max="11" width="12.5703125" customWidth="1"/>
    <col min="12" max="12" width="9.5703125" bestFit="1" customWidth="1"/>
    <col min="13" max="13" width="13.85546875" customWidth="1"/>
    <col min="14" max="14" width="13.28515625" customWidth="1"/>
    <col min="15" max="15" width="9.5703125" bestFit="1" customWidth="1"/>
  </cols>
  <sheetData>
    <row r="1" spans="1:15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15.75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5.75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5" ht="15.75" x14ac:dyDescent="0.25">
      <c r="A5" s="1" t="s">
        <v>2</v>
      </c>
    </row>
    <row r="6" spans="1:15" x14ac:dyDescent="0.25">
      <c r="A6" s="2"/>
    </row>
    <row r="7" spans="1:15" s="30" customFormat="1" ht="19.5" customHeight="1" x14ac:dyDescent="0.25">
      <c r="A7" s="28" t="s">
        <v>3</v>
      </c>
      <c r="B7" s="29" t="s">
        <v>4</v>
      </c>
      <c r="C7" s="29"/>
      <c r="D7" s="29"/>
      <c r="E7" s="29"/>
      <c r="F7" s="29"/>
      <c r="G7" s="29"/>
      <c r="H7" s="29"/>
      <c r="I7" s="28" t="s">
        <v>6</v>
      </c>
      <c r="J7" s="28"/>
      <c r="K7" s="28"/>
      <c r="L7" s="28" t="s">
        <v>8</v>
      </c>
      <c r="M7" s="28"/>
      <c r="N7" s="28"/>
    </row>
    <row r="8" spans="1:15" s="30" customFormat="1" x14ac:dyDescent="0.25">
      <c r="A8" s="28"/>
      <c r="B8" s="29" t="s">
        <v>5</v>
      </c>
      <c r="C8" s="29"/>
      <c r="D8" s="29"/>
      <c r="E8" s="29"/>
      <c r="F8" s="29"/>
      <c r="G8" s="29"/>
      <c r="H8" s="29"/>
      <c r="I8" s="29" t="s">
        <v>7</v>
      </c>
      <c r="J8" s="29"/>
      <c r="K8" s="29"/>
      <c r="L8" s="29" t="s">
        <v>7</v>
      </c>
      <c r="M8" s="29"/>
      <c r="N8" s="29"/>
    </row>
    <row r="9" spans="1:15" s="30" customFormat="1" ht="22.5" customHeight="1" x14ac:dyDescent="0.25">
      <c r="A9" s="28"/>
      <c r="B9" s="31" t="s">
        <v>9</v>
      </c>
      <c r="C9" s="32" t="s">
        <v>11</v>
      </c>
      <c r="D9" s="32"/>
      <c r="E9" s="31" t="s">
        <v>12</v>
      </c>
      <c r="F9" s="32" t="s">
        <v>11</v>
      </c>
      <c r="G9" s="32"/>
      <c r="H9" s="31" t="s">
        <v>13</v>
      </c>
      <c r="I9" s="31" t="s">
        <v>10</v>
      </c>
      <c r="J9" s="32" t="s">
        <v>11</v>
      </c>
      <c r="K9" s="32"/>
      <c r="L9" s="33"/>
      <c r="M9" s="32" t="s">
        <v>11</v>
      </c>
      <c r="N9" s="32"/>
    </row>
    <row r="10" spans="1:15" s="30" customFormat="1" ht="156" customHeight="1" x14ac:dyDescent="0.25">
      <c r="A10" s="28"/>
      <c r="B10" s="31"/>
      <c r="C10" s="34" t="s">
        <v>29</v>
      </c>
      <c r="D10" s="34" t="s">
        <v>27</v>
      </c>
      <c r="E10" s="31"/>
      <c r="F10" s="34" t="s">
        <v>29</v>
      </c>
      <c r="G10" s="34" t="s">
        <v>27</v>
      </c>
      <c r="H10" s="31"/>
      <c r="I10" s="31"/>
      <c r="J10" s="34" t="s">
        <v>29</v>
      </c>
      <c r="K10" s="34" t="s">
        <v>27</v>
      </c>
      <c r="L10" s="35" t="s">
        <v>10</v>
      </c>
      <c r="M10" s="34" t="s">
        <v>29</v>
      </c>
      <c r="N10" s="34" t="s">
        <v>27</v>
      </c>
    </row>
    <row r="11" spans="1:15" s="30" customFormat="1" ht="12" customHeight="1" x14ac:dyDescent="0.25">
      <c r="A11" s="36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</row>
    <row r="12" spans="1:15" ht="51" customHeight="1" x14ac:dyDescent="0.25">
      <c r="A12" s="4" t="s">
        <v>15</v>
      </c>
      <c r="B12" s="21">
        <f>C12</f>
        <v>512.22</v>
      </c>
      <c r="C12" s="22">
        <v>512.22</v>
      </c>
      <c r="D12" s="21">
        <v>0</v>
      </c>
      <c r="E12" s="21">
        <f>F12</f>
        <v>7419.8924699999998</v>
      </c>
      <c r="F12" s="21">
        <f>7419892.47/1000</f>
        <v>7419.8924699999998</v>
      </c>
      <c r="G12" s="21">
        <v>0</v>
      </c>
      <c r="H12" s="21">
        <f>B12+E12</f>
        <v>7932.11247</v>
      </c>
      <c r="I12" s="21">
        <f>J12</f>
        <v>7909.9687999999996</v>
      </c>
      <c r="J12" s="21">
        <f>(7397748.8/1000)+512.22</f>
        <v>7909.9687999999996</v>
      </c>
      <c r="K12" s="21">
        <v>0</v>
      </c>
      <c r="L12" s="21">
        <f>M12</f>
        <v>22.143660000000001</v>
      </c>
      <c r="M12" s="21">
        <f>22143.66/1000</f>
        <v>22.143660000000001</v>
      </c>
      <c r="N12" s="21">
        <v>0</v>
      </c>
      <c r="O12" s="3"/>
    </row>
    <row r="13" spans="1:15" ht="51" customHeight="1" x14ac:dyDescent="0.25">
      <c r="A13" s="4" t="s">
        <v>16</v>
      </c>
      <c r="B13" s="21">
        <f t="shared" ref="B13:B14" si="0">C13</f>
        <v>0</v>
      </c>
      <c r="C13" s="21">
        <v>0</v>
      </c>
      <c r="D13" s="21">
        <v>0</v>
      </c>
      <c r="E13" s="21">
        <f>F13+G13</f>
        <v>4569.5685300000005</v>
      </c>
      <c r="F13" s="21">
        <f>4346164.99/1000</f>
        <v>4346.1649900000002</v>
      </c>
      <c r="G13" s="21">
        <f>(25417.5+93877.54+15808+18365.5+60035+6500+3400)/1000</f>
        <v>223.40353999999999</v>
      </c>
      <c r="H13" s="21">
        <f>B13+E13</f>
        <v>4569.5685300000005</v>
      </c>
      <c r="I13" s="21">
        <f>J13+K13</f>
        <v>4569.5685200000007</v>
      </c>
      <c r="J13" s="21">
        <f>4346164.98/1000</f>
        <v>4346.1649800000005</v>
      </c>
      <c r="K13" s="21">
        <f>(25417.5+93877.54+15808+18365.5+60035+6500+3400)/1000</f>
        <v>223.40353999999999</v>
      </c>
      <c r="L13" s="21">
        <f t="shared" ref="L13" si="1">M13</f>
        <v>0</v>
      </c>
      <c r="M13" s="21">
        <v>0</v>
      </c>
      <c r="N13" s="21">
        <v>0</v>
      </c>
    </row>
    <row r="14" spans="1:15" ht="51" customHeight="1" x14ac:dyDescent="0.25">
      <c r="A14" s="6" t="s">
        <v>17</v>
      </c>
      <c r="B14" s="21">
        <f t="shared" si="0"/>
        <v>0</v>
      </c>
      <c r="C14" s="23">
        <v>0</v>
      </c>
      <c r="D14" s="23">
        <v>0</v>
      </c>
      <c r="E14" s="21">
        <f>F14</f>
        <v>3</v>
      </c>
      <c r="F14" s="23">
        <f>3000/1000</f>
        <v>3</v>
      </c>
      <c r="G14" s="23">
        <v>0</v>
      </c>
      <c r="H14" s="21">
        <f>B14+E14</f>
        <v>3</v>
      </c>
      <c r="I14" s="21">
        <f>J14</f>
        <v>3</v>
      </c>
      <c r="J14" s="23">
        <v>3</v>
      </c>
      <c r="K14" s="23">
        <v>0</v>
      </c>
      <c r="L14" s="23">
        <v>0</v>
      </c>
      <c r="M14" s="23">
        <v>0</v>
      </c>
      <c r="N14" s="23">
        <v>0</v>
      </c>
    </row>
    <row r="15" spans="1:15" ht="51" customHeight="1" x14ac:dyDescent="0.25">
      <c r="A15" s="4" t="s">
        <v>18</v>
      </c>
      <c r="B15" s="21">
        <f t="shared" ref="B15" si="2">C15</f>
        <v>0</v>
      </c>
      <c r="C15" s="23">
        <v>0</v>
      </c>
      <c r="D15" s="23">
        <v>0</v>
      </c>
      <c r="E15" s="25">
        <f>F15</f>
        <v>369.95332999999994</v>
      </c>
      <c r="F15" s="24">
        <f>(29240.5+123926+216786.83)/1000</f>
        <v>369.95332999999994</v>
      </c>
      <c r="G15" s="24">
        <v>0</v>
      </c>
      <c r="H15" s="25">
        <f>B15+E15</f>
        <v>369.95332999999994</v>
      </c>
      <c r="I15" s="25">
        <f>J15</f>
        <v>369.95332999999994</v>
      </c>
      <c r="J15" s="24">
        <f>(29240.5+123926+216786.83)/1000</f>
        <v>369.95332999999994</v>
      </c>
      <c r="K15" s="23">
        <v>0</v>
      </c>
      <c r="L15" s="23">
        <v>0</v>
      </c>
      <c r="M15" s="23">
        <v>0</v>
      </c>
      <c r="N15" s="23">
        <v>0</v>
      </c>
    </row>
    <row r="16" spans="1:15" x14ac:dyDescent="0.25">
      <c r="A16" s="7" t="s">
        <v>19</v>
      </c>
      <c r="B16" s="26">
        <f>C16+D16</f>
        <v>512.22</v>
      </c>
      <c r="C16" s="26">
        <f>C12+C13+C14+C15</f>
        <v>512.22</v>
      </c>
      <c r="D16" s="26">
        <f>D12+D13+D14+D15</f>
        <v>0</v>
      </c>
      <c r="E16" s="27">
        <f>F16+G16</f>
        <v>12362.41433</v>
      </c>
      <c r="F16" s="26">
        <f>F12+F13+F14+F15</f>
        <v>12139.01079</v>
      </c>
      <c r="G16" s="26">
        <f>G12+G13+G14+G15</f>
        <v>223.40353999999999</v>
      </c>
      <c r="H16" s="26">
        <f>(B16+E16)-0.01</f>
        <v>12874.624329999999</v>
      </c>
      <c r="I16" s="26">
        <f>J16+K16</f>
        <v>12852.49065</v>
      </c>
      <c r="J16" s="26">
        <f>J12+J13+J14+J15</f>
        <v>12629.08711</v>
      </c>
      <c r="K16" s="26">
        <f>K12+K13+K14+K15</f>
        <v>223.40353999999999</v>
      </c>
      <c r="L16" s="26">
        <f>M16+N16</f>
        <v>22.143660000000001</v>
      </c>
      <c r="M16" s="26">
        <f>M12+M13+M14+M15</f>
        <v>22.143660000000001</v>
      </c>
      <c r="N16" s="26">
        <f>N12+N13+N14+N15</f>
        <v>0</v>
      </c>
    </row>
    <row r="17" spans="1:12" x14ac:dyDescent="0.25">
      <c r="F17" s="5"/>
      <c r="I17" s="3"/>
      <c r="J17" s="5"/>
    </row>
    <row r="18" spans="1:12" x14ac:dyDescent="0.25">
      <c r="F18" s="5"/>
      <c r="I18" s="3"/>
      <c r="J18" s="5"/>
    </row>
    <row r="19" spans="1:12" x14ac:dyDescent="0.25">
      <c r="F19" s="5"/>
      <c r="I19" s="3"/>
      <c r="J19" s="5"/>
    </row>
    <row r="20" spans="1:12" s="12" customFormat="1" x14ac:dyDescent="0.25">
      <c r="A20" s="8" t="s">
        <v>21</v>
      </c>
      <c r="B20" s="8"/>
      <c r="C20" s="8"/>
      <c r="D20" s="9"/>
      <c r="E20" s="10"/>
      <c r="F20" s="11" t="s">
        <v>22</v>
      </c>
      <c r="G20" s="11"/>
      <c r="I20" s="13"/>
      <c r="J20" s="13"/>
      <c r="K20" s="13"/>
      <c r="L20" s="13"/>
    </row>
    <row r="21" spans="1:12" s="12" customFormat="1" x14ac:dyDescent="0.25">
      <c r="A21" s="8" t="s">
        <v>23</v>
      </c>
      <c r="B21" s="8"/>
      <c r="C21" s="8"/>
      <c r="D21" s="14" t="s">
        <v>24</v>
      </c>
      <c r="E21" s="15"/>
      <c r="F21" s="16" t="s">
        <v>25</v>
      </c>
      <c r="G21" s="16"/>
    </row>
    <row r="22" spans="1:12" s="12" customFormat="1" x14ac:dyDescent="0.25">
      <c r="A22" s="17"/>
      <c r="B22" s="17"/>
      <c r="C22" s="17"/>
      <c r="D22" s="17"/>
      <c r="E22" s="17"/>
      <c r="F22" s="17"/>
    </row>
    <row r="23" spans="1:12" s="12" customFormat="1" x14ac:dyDescent="0.25">
      <c r="A23" s="17"/>
      <c r="B23" s="17"/>
      <c r="C23" s="17"/>
      <c r="D23" s="17"/>
      <c r="E23" s="17"/>
      <c r="F23" s="17"/>
    </row>
    <row r="24" spans="1:12" s="12" customFormat="1" x14ac:dyDescent="0.25">
      <c r="A24" s="17"/>
      <c r="B24" s="17"/>
      <c r="C24" s="17"/>
      <c r="D24" s="17"/>
      <c r="E24" s="17"/>
      <c r="F24" s="17"/>
      <c r="G24" s="18"/>
      <c r="H24" s="18"/>
      <c r="I24" s="17"/>
      <c r="J24" s="18"/>
      <c r="K24" s="18"/>
      <c r="L24" s="18"/>
    </row>
    <row r="25" spans="1:12" s="12" customFormat="1" x14ac:dyDescent="0.25">
      <c r="A25" s="19" t="s">
        <v>26</v>
      </c>
      <c r="B25" s="19"/>
      <c r="C25" s="19"/>
      <c r="D25" s="19"/>
      <c r="E25" s="19"/>
      <c r="F25" s="19"/>
      <c r="G25" s="13"/>
      <c r="H25" s="13"/>
      <c r="I25" s="13"/>
      <c r="J25" s="13"/>
      <c r="K25" s="13"/>
      <c r="L25" s="13"/>
    </row>
    <row r="26" spans="1:12" s="12" customFormat="1" x14ac:dyDescent="0.25">
      <c r="A26" s="17"/>
      <c r="B26" s="17"/>
      <c r="C26" s="17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12" customFormat="1" x14ac:dyDescent="0.25">
      <c r="A27" s="19" t="s">
        <v>28</v>
      </c>
      <c r="B27" s="19"/>
      <c r="C27" s="19"/>
      <c r="D27" s="19"/>
      <c r="E27" s="19"/>
      <c r="F27" s="13"/>
      <c r="G27" s="13"/>
      <c r="H27" s="13"/>
      <c r="I27" s="13"/>
      <c r="J27" s="13"/>
      <c r="K27" s="13"/>
      <c r="L27" s="13"/>
    </row>
  </sheetData>
  <mergeCells count="23">
    <mergeCell ref="F20:G20"/>
    <mergeCell ref="F21:G21"/>
    <mergeCell ref="A25:F25"/>
    <mergeCell ref="A27:E27"/>
    <mergeCell ref="A1:N1"/>
    <mergeCell ref="A2:N2"/>
    <mergeCell ref="A3:N3"/>
    <mergeCell ref="A4:N4"/>
    <mergeCell ref="B9:B10"/>
    <mergeCell ref="E9:E10"/>
    <mergeCell ref="H9:H10"/>
    <mergeCell ref="I9:I10"/>
    <mergeCell ref="J9:K9"/>
    <mergeCell ref="M9:N9"/>
    <mergeCell ref="A7:A10"/>
    <mergeCell ref="B7:H7"/>
    <mergeCell ref="B8:H8"/>
    <mergeCell ref="I7:K7"/>
    <mergeCell ref="I8:K8"/>
    <mergeCell ref="L7:N7"/>
    <mergeCell ref="L8:N8"/>
    <mergeCell ref="C9:D9"/>
    <mergeCell ref="F9:G9"/>
  </mergeCells>
  <pageMargins left="0.31496062992125984" right="0.11811023622047245" top="0.94488188976377963" bottom="0.15748031496062992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2021-03-15T09:36:34Z</dcterms:modified>
</cp:coreProperties>
</file>