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07\Desktop\Валентина\2020-муниц.долг. кн\"/>
    </mc:Choice>
  </mc:AlternateContent>
  <bookViews>
    <workbookView xWindow="0" yWindow="0" windowWidth="28800" windowHeight="12435"/>
  </bookViews>
  <sheets>
    <sheet name="мун долг 2020" sheetId="2" r:id="rId1"/>
  </sheets>
  <definedNames>
    <definedName name="_xlnm.Print_Area" localSheetId="0">'мун долг 2020'!$A$1:$Z$54</definedName>
  </definedNames>
  <calcPr calcId="152511"/>
</workbook>
</file>

<file path=xl/calcChain.xml><?xml version="1.0" encoding="utf-8"?>
<calcChain xmlns="http://schemas.openxmlformats.org/spreadsheetml/2006/main">
  <c r="R29" i="2" l="1"/>
  <c r="Q29" i="2"/>
  <c r="R28" i="2"/>
  <c r="Q28" i="2"/>
  <c r="R25" i="2"/>
  <c r="Q25" i="2"/>
  <c r="Z8" i="2"/>
  <c r="Z12" i="2" s="1"/>
  <c r="Z13" i="2" s="1"/>
  <c r="Y8" i="2"/>
  <c r="Y12" i="2" s="1"/>
  <c r="Y13" i="2" s="1"/>
  <c r="X8" i="2"/>
  <c r="X12" i="2" s="1"/>
  <c r="X13" i="2" s="1"/>
  <c r="W8" i="2"/>
  <c r="W12" i="2" s="1"/>
  <c r="W13" i="2" s="1"/>
  <c r="V8" i="2"/>
  <c r="V12" i="2" s="1"/>
  <c r="V13" i="2" s="1"/>
  <c r="U8" i="2" l="1"/>
  <c r="U12" i="2" s="1"/>
  <c r="U13" i="2" s="1"/>
  <c r="T8" i="2"/>
  <c r="T12" i="2" s="1"/>
  <c r="T13" i="2" s="1"/>
  <c r="S8" i="2" l="1"/>
  <c r="S12" i="2" s="1"/>
  <c r="S13" i="2" s="1"/>
  <c r="R8" i="2" l="1"/>
  <c r="R12" i="2" s="1"/>
  <c r="R13" i="2" s="1"/>
  <c r="Q8" i="2"/>
  <c r="Q12" i="2" s="1"/>
  <c r="Q13" i="2" s="1"/>
  <c r="P8" i="2"/>
  <c r="P12" i="2" s="1"/>
  <c r="P13" i="2" s="1"/>
  <c r="O8" i="2"/>
  <c r="O12" i="2" s="1"/>
  <c r="O13" i="2" s="1"/>
  <c r="N8" i="2"/>
  <c r="N12" i="2" s="1"/>
  <c r="N13" i="2" s="1"/>
  <c r="M12" i="2" l="1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<sst xmlns="http://schemas.openxmlformats.org/spreadsheetml/2006/main" count="58" uniqueCount="44">
  <si>
    <t>(тыс. руб.)</t>
  </si>
  <si>
    <t>(тыс. рублей)</t>
  </si>
  <si>
    <t>виды долговых обязательств</t>
  </si>
  <si>
    <t xml:space="preserve"> 01.01.2012г</t>
  </si>
  <si>
    <t>01.02.2012г.</t>
  </si>
  <si>
    <t>01.03.2012г.</t>
  </si>
  <si>
    <t>муниципальные ценные бумаги</t>
  </si>
  <si>
    <t>кредиты полученные от кредитных организаций</t>
  </si>
  <si>
    <t>бюджетные кредиты полученные из бюджета Республики Башкортостан</t>
  </si>
  <si>
    <t>муниципальные гарантии</t>
  </si>
  <si>
    <t>всего муниципальный долг , в том числе</t>
  </si>
  <si>
    <t>внутренний долг</t>
  </si>
  <si>
    <t>внешний долг</t>
  </si>
  <si>
    <t>бюджетные кредиты полученные из Федерального бюджета</t>
  </si>
  <si>
    <t>Заместитель главы Администрации-</t>
  </si>
  <si>
    <t xml:space="preserve">начальник Финансового управления </t>
  </si>
  <si>
    <t>Т.Н. Силкина</t>
  </si>
  <si>
    <t>8(3476)35-23-17</t>
  </si>
  <si>
    <t>Исп. Кульсарина Д.Р.</t>
  </si>
  <si>
    <t>отчет</t>
  </si>
  <si>
    <t>план</t>
  </si>
  <si>
    <t>Расходы на обслуживание муниципального долга городского округа город Салават Республики Башкортостан, тыс. рублей</t>
  </si>
  <si>
    <t>Наименование показателя</t>
  </si>
  <si>
    <t>План на 2021 год</t>
  </si>
  <si>
    <t>Объем расходов на обслуживание муниципального долга</t>
  </si>
  <si>
    <t>Информация о долговых обязательствах городского округа город Салават Республики Башкортостан, тыс. рублей</t>
  </si>
  <si>
    <t>Долговые обязательства (ставка годовых, в процентах)</t>
  </si>
  <si>
    <t>Валюта обязательства</t>
  </si>
  <si>
    <t>Дата (период) погашения основной суммы долга</t>
  </si>
  <si>
    <t>Объем долга на 01.01.2021г.</t>
  </si>
  <si>
    <t>муниципальный контракт от 29.12.2020 № 707 (5,25%)</t>
  </si>
  <si>
    <t>рубль РФ</t>
  </si>
  <si>
    <t>28.04.2022 - 70 000,0 тыс.рублей</t>
  </si>
  <si>
    <t>муниципальный контракт от 03.07.2020 № 292 (6,4675%)</t>
  </si>
  <si>
    <t>28.06.2022 - 80 000,0 тыс.рублей</t>
  </si>
  <si>
    <t>Итого</t>
  </si>
  <si>
    <t>Бюджетные кредиты:</t>
  </si>
  <si>
    <t>Кредиты от кредитных организаций:</t>
  </si>
  <si>
    <t>соглашение от 11.09.2020 № 4 (0,10%)</t>
  </si>
  <si>
    <t>01.09.2023 - 70 000,0 тыс.рублей</t>
  </si>
  <si>
    <t>Муниципальный долг городского округа город Салават Республики Башкортостан, всего</t>
  </si>
  <si>
    <r>
      <t xml:space="preserve">Выписка из муниципальной долговой книги городского округа город Салават Республики Башкортостан по состоянию на 01.09.2021 года. 
</t>
    </r>
    <r>
      <rPr>
        <i/>
        <sz val="12"/>
        <rFont val="Arial Cyr"/>
        <charset val="204"/>
      </rPr>
      <t>(для размещения на сайте Администрации ГО г.Салават РБ)</t>
    </r>
  </si>
  <si>
    <t>Отчет на 01.09.2021г.</t>
  </si>
  <si>
    <t>Объем долга на 01.09.2021г.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</si>
</sst>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 _-;\-* #,##0.00_ _-;_-* &quot;-&quot;??_ _-;_-@_-"/>
    <numFmt numFmtId="166" formatCode="#,##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Arial Cyr"/>
      <charset val="204"/>
    </font>
    <font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16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0" fontId="9" fillId="0" borderId="0" xfId="0" applyFont="1" applyBorder="1" applyAlignment="1"/>
    <xf numFmtId="0" fontId="11" fillId="0" borderId="0" xfId="2" applyAlignment="1">
      <alignment vertical="center"/>
    </xf>
    <xf numFmtId="0" fontId="9" fillId="0" borderId="0" xfId="0" applyFont="1" applyAlignment="1"/>
    <xf numFmtId="0" fontId="9" fillId="0" borderId="3" xfId="0" applyFont="1" applyBorder="1" applyAlignment="1"/>
    <xf numFmtId="0" fontId="11" fillId="0" borderId="0" xfId="2"/>
    <xf numFmtId="0" fontId="9" fillId="0" borderId="0" xfId="0" applyFont="1" applyBorder="1"/>
    <xf numFmtId="0" fontId="8" fillId="0" borderId="2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wrapText="1"/>
    </xf>
    <xf numFmtId="166" fontId="0" fillId="0" borderId="1" xfId="0" applyNumberFormat="1" applyBorder="1"/>
    <xf numFmtId="0" fontId="4" fillId="0" borderId="0" xfId="2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166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66" fontId="4" fillId="0" borderId="1" xfId="0" applyNumberFormat="1" applyFont="1" applyBorder="1"/>
    <xf numFmtId="0" fontId="4" fillId="0" borderId="0" xfId="0" applyFont="1" applyFill="1" applyBorder="1" applyAlignment="1">
      <alignment horizontal="left" wrapText="1"/>
    </xf>
    <xf numFmtId="166" fontId="4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view="pageBreakPreview" zoomScale="90" zoomScaleNormal="100" zoomScaleSheetLayoutView="90" workbookViewId="0">
      <selection activeCell="O19" sqref="O19"/>
    </sheetView>
  </sheetViews>
  <sheetFormatPr defaultRowHeight="12.75" x14ac:dyDescent="0.2"/>
  <cols>
    <col min="1" max="1" width="22.5703125" customWidth="1"/>
    <col min="2" max="9" width="10.85546875" hidden="1" customWidth="1"/>
    <col min="10" max="13" width="10.28515625" hidden="1" customWidth="1"/>
    <col min="14" max="14" width="14.7109375" customWidth="1"/>
    <col min="15" max="25" width="12" customWidth="1"/>
    <col min="26" max="26" width="10.140625" bestFit="1" customWidth="1"/>
  </cols>
  <sheetData>
    <row r="1" spans="1:28" x14ac:dyDescent="0.2">
      <c r="A1" s="21"/>
    </row>
    <row r="2" spans="1:28" x14ac:dyDescent="0.2">
      <c r="A2" s="21"/>
      <c r="B2" s="1"/>
      <c r="C2" s="1"/>
      <c r="D2" s="1"/>
      <c r="E2" s="1"/>
      <c r="F2" s="1"/>
      <c r="G2" s="1"/>
      <c r="H2" s="1"/>
      <c r="I2" s="1"/>
    </row>
    <row r="3" spans="1:28" ht="15.75" x14ac:dyDescent="0.2">
      <c r="A3" s="38" t="s">
        <v>41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8" x14ac:dyDescent="0.2">
      <c r="A4" s="2"/>
      <c r="B4" s="3" t="s">
        <v>0</v>
      </c>
      <c r="C4" s="3"/>
      <c r="D4" s="3"/>
      <c r="E4" s="3"/>
      <c r="F4" s="3"/>
      <c r="G4" s="3"/>
      <c r="H4" s="3"/>
      <c r="I4" s="3"/>
      <c r="N4" t="s">
        <v>1</v>
      </c>
    </row>
    <row r="5" spans="1:28" ht="28.5" x14ac:dyDescent="0.2">
      <c r="A5" s="4" t="s">
        <v>2</v>
      </c>
      <c r="B5" s="5" t="s">
        <v>3</v>
      </c>
      <c r="C5" s="5" t="s">
        <v>4</v>
      </c>
      <c r="D5" s="5" t="s">
        <v>5</v>
      </c>
      <c r="E5" s="6">
        <v>41000</v>
      </c>
      <c r="F5" s="6">
        <v>41030</v>
      </c>
      <c r="G5" s="6">
        <v>41061</v>
      </c>
      <c r="H5" s="6">
        <v>41091</v>
      </c>
      <c r="I5" s="6">
        <v>41122</v>
      </c>
      <c r="J5" s="6">
        <v>41153</v>
      </c>
      <c r="K5" s="6">
        <v>41183</v>
      </c>
      <c r="L5" s="6">
        <v>41214</v>
      </c>
      <c r="M5" s="6">
        <v>41244</v>
      </c>
      <c r="N5" s="6">
        <v>44197</v>
      </c>
      <c r="O5" s="6">
        <v>44228</v>
      </c>
      <c r="P5" s="6">
        <v>44256</v>
      </c>
      <c r="Q5" s="6">
        <v>44287</v>
      </c>
      <c r="R5" s="6">
        <v>44317</v>
      </c>
      <c r="S5" s="6">
        <v>44348</v>
      </c>
      <c r="T5" s="6">
        <v>44378</v>
      </c>
      <c r="U5" s="6">
        <v>44409</v>
      </c>
      <c r="V5" s="6">
        <v>44440</v>
      </c>
      <c r="W5" s="6">
        <v>44470</v>
      </c>
      <c r="X5" s="6">
        <v>44501</v>
      </c>
      <c r="Y5" s="6">
        <v>44531</v>
      </c>
      <c r="Z5" s="6">
        <v>44562</v>
      </c>
      <c r="AA5" s="7"/>
      <c r="AB5" s="7"/>
    </row>
    <row r="6" spans="1:28" ht="14.25" x14ac:dyDescent="0.2">
      <c r="A6" s="4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6" t="s">
        <v>19</v>
      </c>
      <c r="O6" s="6" t="s">
        <v>19</v>
      </c>
      <c r="P6" s="6" t="s">
        <v>19</v>
      </c>
      <c r="Q6" s="6" t="s">
        <v>19</v>
      </c>
      <c r="R6" s="6" t="s">
        <v>19</v>
      </c>
      <c r="S6" s="6" t="s">
        <v>19</v>
      </c>
      <c r="T6" s="6" t="s">
        <v>19</v>
      </c>
      <c r="U6" s="6" t="s">
        <v>19</v>
      </c>
      <c r="V6" s="6" t="s">
        <v>19</v>
      </c>
      <c r="W6" s="6" t="s">
        <v>20</v>
      </c>
      <c r="X6" s="6" t="s">
        <v>20</v>
      </c>
      <c r="Y6" s="6" t="s">
        <v>20</v>
      </c>
      <c r="Z6" s="6" t="s">
        <v>20</v>
      </c>
      <c r="AA6" s="7"/>
      <c r="AB6" s="7"/>
    </row>
    <row r="7" spans="1:28" ht="30" x14ac:dyDescent="0.2">
      <c r="A7" s="8" t="s">
        <v>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0"/>
      <c r="AB7" s="10"/>
    </row>
    <row r="8" spans="1:28" ht="45" x14ac:dyDescent="0.2">
      <c r="A8" s="8" t="s">
        <v>7</v>
      </c>
      <c r="B8" s="9">
        <v>50000</v>
      </c>
      <c r="C8" s="9">
        <v>50000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5">
        <f t="shared" ref="N8:Z8" si="0">80000+70000</f>
        <v>150000</v>
      </c>
      <c r="O8" s="15">
        <f t="shared" si="0"/>
        <v>150000</v>
      </c>
      <c r="P8" s="15">
        <f t="shared" si="0"/>
        <v>150000</v>
      </c>
      <c r="Q8" s="15">
        <f t="shared" si="0"/>
        <v>150000</v>
      </c>
      <c r="R8" s="15">
        <f t="shared" si="0"/>
        <v>150000</v>
      </c>
      <c r="S8" s="15">
        <f t="shared" si="0"/>
        <v>150000</v>
      </c>
      <c r="T8" s="15">
        <f t="shared" si="0"/>
        <v>150000</v>
      </c>
      <c r="U8" s="15">
        <f t="shared" si="0"/>
        <v>150000</v>
      </c>
      <c r="V8" s="15">
        <f t="shared" si="0"/>
        <v>150000</v>
      </c>
      <c r="W8" s="15">
        <f t="shared" si="0"/>
        <v>150000</v>
      </c>
      <c r="X8" s="15">
        <f t="shared" si="0"/>
        <v>150000</v>
      </c>
      <c r="Y8" s="15">
        <f t="shared" si="0"/>
        <v>150000</v>
      </c>
      <c r="Z8" s="15">
        <f t="shared" si="0"/>
        <v>150000</v>
      </c>
      <c r="AA8" s="10"/>
      <c r="AB8" s="10"/>
    </row>
    <row r="9" spans="1:28" ht="60" x14ac:dyDescent="0.2">
      <c r="A9" s="8" t="s">
        <v>8</v>
      </c>
      <c r="B9" s="9">
        <v>30000</v>
      </c>
      <c r="C9" s="9">
        <v>30000</v>
      </c>
      <c r="D9" s="9">
        <v>30000</v>
      </c>
      <c r="E9" s="9">
        <v>30000</v>
      </c>
      <c r="F9" s="9">
        <v>30000</v>
      </c>
      <c r="G9" s="9">
        <v>30000</v>
      </c>
      <c r="H9" s="9">
        <v>30000</v>
      </c>
      <c r="I9" s="9">
        <v>30000</v>
      </c>
      <c r="J9" s="9">
        <v>30000</v>
      </c>
      <c r="K9" s="9">
        <v>30000</v>
      </c>
      <c r="L9" s="9">
        <v>30000</v>
      </c>
      <c r="M9" s="9">
        <v>30000</v>
      </c>
      <c r="N9" s="15">
        <v>70000</v>
      </c>
      <c r="O9" s="15">
        <v>70000</v>
      </c>
      <c r="P9" s="15">
        <v>70000</v>
      </c>
      <c r="Q9" s="15">
        <v>70000</v>
      </c>
      <c r="R9" s="15">
        <v>70000</v>
      </c>
      <c r="S9" s="15">
        <v>70000</v>
      </c>
      <c r="T9" s="15">
        <v>70000</v>
      </c>
      <c r="U9" s="15">
        <v>70000</v>
      </c>
      <c r="V9" s="15">
        <v>70000</v>
      </c>
      <c r="W9" s="15">
        <v>70000</v>
      </c>
      <c r="X9" s="15">
        <v>70000</v>
      </c>
      <c r="Y9" s="15">
        <v>70000</v>
      </c>
      <c r="Z9" s="15">
        <v>70000</v>
      </c>
      <c r="AA9" s="10"/>
      <c r="AB9" s="10"/>
    </row>
    <row r="10" spans="1:28" ht="60" x14ac:dyDescent="0.2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0"/>
      <c r="AB10" s="10"/>
    </row>
    <row r="11" spans="1:28" ht="30" x14ac:dyDescent="0.2">
      <c r="A11" s="8" t="s">
        <v>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0"/>
      <c r="AB11" s="10"/>
    </row>
    <row r="12" spans="1:28" ht="30" x14ac:dyDescent="0.2">
      <c r="A12" s="8" t="s">
        <v>10</v>
      </c>
      <c r="B12" s="9">
        <f t="shared" ref="B12:M12" si="1">B7+B8+B9+B11</f>
        <v>80000</v>
      </c>
      <c r="C12" s="9">
        <f t="shared" si="1"/>
        <v>80000</v>
      </c>
      <c r="D12" s="9">
        <f t="shared" si="1"/>
        <v>30000</v>
      </c>
      <c r="E12" s="9">
        <f t="shared" si="1"/>
        <v>30000</v>
      </c>
      <c r="F12" s="9">
        <f t="shared" si="1"/>
        <v>30000</v>
      </c>
      <c r="G12" s="9">
        <f t="shared" si="1"/>
        <v>30000</v>
      </c>
      <c r="H12" s="9">
        <f t="shared" si="1"/>
        <v>30000</v>
      </c>
      <c r="I12" s="9">
        <f t="shared" si="1"/>
        <v>30000</v>
      </c>
      <c r="J12" s="9">
        <f t="shared" si="1"/>
        <v>30000</v>
      </c>
      <c r="K12" s="9">
        <f t="shared" si="1"/>
        <v>30000</v>
      </c>
      <c r="L12" s="9">
        <f t="shared" si="1"/>
        <v>30000</v>
      </c>
      <c r="M12" s="9">
        <f t="shared" si="1"/>
        <v>30000</v>
      </c>
      <c r="N12" s="16">
        <f t="shared" ref="N12:R12" si="2">SUM(N7:N11)</f>
        <v>220000</v>
      </c>
      <c r="O12" s="16">
        <f t="shared" si="2"/>
        <v>220000</v>
      </c>
      <c r="P12" s="16">
        <f t="shared" si="2"/>
        <v>220000</v>
      </c>
      <c r="Q12" s="16">
        <f t="shared" si="2"/>
        <v>220000</v>
      </c>
      <c r="R12" s="16">
        <f t="shared" si="2"/>
        <v>220000</v>
      </c>
      <c r="S12" s="16">
        <f t="shared" ref="S12:T12" si="3">SUM(S7:S11)</f>
        <v>220000</v>
      </c>
      <c r="T12" s="16">
        <f t="shared" si="3"/>
        <v>220000</v>
      </c>
      <c r="U12" s="16">
        <f t="shared" ref="U12:Z12" si="4">SUM(U7:U11)</f>
        <v>220000</v>
      </c>
      <c r="V12" s="16">
        <f t="shared" si="4"/>
        <v>220000</v>
      </c>
      <c r="W12" s="16">
        <f t="shared" si="4"/>
        <v>220000</v>
      </c>
      <c r="X12" s="16">
        <f t="shared" si="4"/>
        <v>220000</v>
      </c>
      <c r="Y12" s="16">
        <f t="shared" si="4"/>
        <v>220000</v>
      </c>
      <c r="Z12" s="16">
        <f t="shared" si="4"/>
        <v>220000</v>
      </c>
      <c r="AA12" s="11"/>
      <c r="AB12" s="11"/>
    </row>
    <row r="13" spans="1:28" ht="15" x14ac:dyDescent="0.2">
      <c r="A13" s="12" t="s">
        <v>11</v>
      </c>
      <c r="B13" s="9">
        <v>80000</v>
      </c>
      <c r="C13" s="9">
        <v>80000</v>
      </c>
      <c r="D13" s="9">
        <v>30000</v>
      </c>
      <c r="E13" s="9">
        <v>30000</v>
      </c>
      <c r="F13" s="9">
        <v>30000</v>
      </c>
      <c r="G13" s="9">
        <v>30000</v>
      </c>
      <c r="H13" s="9">
        <v>30000</v>
      </c>
      <c r="I13" s="9">
        <v>30000</v>
      </c>
      <c r="J13" s="9">
        <v>30000</v>
      </c>
      <c r="K13" s="9">
        <v>30000</v>
      </c>
      <c r="L13" s="9">
        <v>30000</v>
      </c>
      <c r="M13" s="9">
        <v>30000</v>
      </c>
      <c r="N13" s="16">
        <f t="shared" ref="N13:R13" si="5">N12</f>
        <v>220000</v>
      </c>
      <c r="O13" s="16">
        <f t="shared" si="5"/>
        <v>220000</v>
      </c>
      <c r="P13" s="16">
        <f t="shared" si="5"/>
        <v>220000</v>
      </c>
      <c r="Q13" s="16">
        <f t="shared" si="5"/>
        <v>220000</v>
      </c>
      <c r="R13" s="16">
        <f t="shared" si="5"/>
        <v>220000</v>
      </c>
      <c r="S13" s="16">
        <f t="shared" ref="S13:T13" si="6">S12</f>
        <v>220000</v>
      </c>
      <c r="T13" s="16">
        <f t="shared" si="6"/>
        <v>220000</v>
      </c>
      <c r="U13" s="16">
        <f t="shared" ref="U13:Z13" si="7">U12</f>
        <v>220000</v>
      </c>
      <c r="V13" s="16">
        <f t="shared" si="7"/>
        <v>220000</v>
      </c>
      <c r="W13" s="16">
        <f t="shared" si="7"/>
        <v>220000</v>
      </c>
      <c r="X13" s="16">
        <f t="shared" si="7"/>
        <v>220000</v>
      </c>
      <c r="Y13" s="16">
        <f t="shared" si="7"/>
        <v>220000</v>
      </c>
      <c r="Z13" s="16">
        <f t="shared" si="7"/>
        <v>220000</v>
      </c>
      <c r="AA13" s="11"/>
      <c r="AB13" s="11"/>
    </row>
    <row r="14" spans="1:28" ht="15" x14ac:dyDescent="0.2">
      <c r="A14" s="12" t="s">
        <v>12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0"/>
      <c r="AB14" s="10"/>
    </row>
    <row r="15" spans="1:28" ht="15" x14ac:dyDescent="0.2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"/>
      <c r="AB15" s="10"/>
    </row>
    <row r="16" spans="1:28" x14ac:dyDescent="0.2">
      <c r="A16" s="30" t="s">
        <v>21</v>
      </c>
    </row>
    <row r="17" spans="1:18" ht="30" x14ac:dyDescent="0.2">
      <c r="A17" s="12" t="s">
        <v>22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 t="s">
        <v>23</v>
      </c>
      <c r="O17" s="28" t="s">
        <v>42</v>
      </c>
    </row>
    <row r="18" spans="1:18" ht="45" x14ac:dyDescent="0.2">
      <c r="A18" s="12" t="s">
        <v>24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9">
        <v>9120</v>
      </c>
      <c r="O18" s="29">
        <v>5149.7</v>
      </c>
    </row>
    <row r="20" spans="1:18" ht="14.25" x14ac:dyDescent="0.2">
      <c r="A20" s="31" t="s">
        <v>25</v>
      </c>
    </row>
    <row r="21" spans="1:18" ht="38.25" x14ac:dyDescent="0.2">
      <c r="A21" s="32" t="s">
        <v>26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2" t="s">
        <v>27</v>
      </c>
      <c r="O21" s="41" t="s">
        <v>28</v>
      </c>
      <c r="P21" s="41"/>
      <c r="Q21" s="32" t="s">
        <v>29</v>
      </c>
      <c r="R21" s="32" t="s">
        <v>43</v>
      </c>
    </row>
    <row r="22" spans="1:18" x14ac:dyDescent="0.2">
      <c r="A22" s="42" t="s">
        <v>37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38.25" x14ac:dyDescent="0.2">
      <c r="A23" s="32" t="s">
        <v>33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 t="s">
        <v>31</v>
      </c>
      <c r="O23" s="41" t="s">
        <v>34</v>
      </c>
      <c r="P23" s="41"/>
      <c r="Q23" s="33">
        <v>80000</v>
      </c>
      <c r="R23" s="33">
        <v>80000</v>
      </c>
    </row>
    <row r="24" spans="1:18" ht="38.25" x14ac:dyDescent="0.2">
      <c r="A24" s="32" t="s">
        <v>30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 t="s">
        <v>31</v>
      </c>
      <c r="O24" s="41" t="s">
        <v>32</v>
      </c>
      <c r="P24" s="41"/>
      <c r="Q24" s="33">
        <v>70000</v>
      </c>
      <c r="R24" s="33">
        <v>70000</v>
      </c>
    </row>
    <row r="25" spans="1:18" x14ac:dyDescent="0.2">
      <c r="A25" s="34" t="s">
        <v>35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48"/>
      <c r="P25" s="49"/>
      <c r="Q25" s="29">
        <f>Q24+Q23</f>
        <v>150000</v>
      </c>
      <c r="R25" s="29">
        <f>R24+R23</f>
        <v>150000</v>
      </c>
    </row>
    <row r="26" spans="1:18" x14ac:dyDescent="0.2">
      <c r="A26" s="43" t="s">
        <v>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5"/>
    </row>
    <row r="27" spans="1:18" ht="25.5" x14ac:dyDescent="0.2">
      <c r="A27" s="32" t="s">
        <v>38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 t="s">
        <v>31</v>
      </c>
      <c r="O27" s="46" t="s">
        <v>39</v>
      </c>
      <c r="P27" s="47"/>
      <c r="Q27" s="33">
        <v>70000</v>
      </c>
      <c r="R27" s="33">
        <v>70000</v>
      </c>
    </row>
    <row r="28" spans="1:18" x14ac:dyDescent="0.2">
      <c r="A28" s="34" t="s">
        <v>35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48"/>
      <c r="P28" s="49"/>
      <c r="Q28" s="29">
        <f>Q27</f>
        <v>70000</v>
      </c>
      <c r="R28" s="29">
        <f>R27</f>
        <v>70000</v>
      </c>
    </row>
    <row r="29" spans="1:18" ht="51" customHeight="1" x14ac:dyDescent="0.2">
      <c r="A29" s="50" t="s">
        <v>40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35">
        <f>Q25+Q28</f>
        <v>220000</v>
      </c>
      <c r="R29" s="35">
        <f>R25+R28</f>
        <v>220000</v>
      </c>
    </row>
    <row r="30" spans="1:18" ht="51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7"/>
    </row>
    <row r="32" spans="1:18" s="13" customFormat="1" ht="15.75" x14ac:dyDescent="0.25">
      <c r="A32" s="39" t="s">
        <v>14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8" s="13" customFormat="1" ht="15.75" x14ac:dyDescent="0.25">
      <c r="A33" s="17" t="s">
        <v>15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0"/>
      <c r="Q33" s="20"/>
      <c r="R33" s="19" t="s">
        <v>16</v>
      </c>
    </row>
    <row r="34" spans="1:18" s="13" customFormat="1" ht="15.75" x14ac:dyDescent="0.25">
      <c r="P34" s="22"/>
      <c r="Q34" s="22"/>
    </row>
    <row r="35" spans="1:18" s="13" customFormat="1" ht="15.75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22"/>
      <c r="Q35" s="22"/>
    </row>
    <row r="36" spans="1:18" ht="15.75" x14ac:dyDescent="0.25">
      <c r="A36" s="13"/>
    </row>
    <row r="37" spans="1:18" x14ac:dyDescent="0.2">
      <c r="A37" s="14" t="s">
        <v>18</v>
      </c>
    </row>
    <row r="38" spans="1:18" x14ac:dyDescent="0.2">
      <c r="A38" s="14" t="s">
        <v>17</v>
      </c>
    </row>
    <row r="40" spans="1:18" x14ac:dyDescent="0.2">
      <c r="A40" s="18"/>
    </row>
    <row r="41" spans="1:18" x14ac:dyDescent="0.2">
      <c r="A41" s="18"/>
    </row>
  </sheetData>
  <mergeCells count="12">
    <mergeCell ref="A3:Y3"/>
    <mergeCell ref="A32:Q32"/>
    <mergeCell ref="A35:O35"/>
    <mergeCell ref="O21:P21"/>
    <mergeCell ref="O24:P24"/>
    <mergeCell ref="O23:P23"/>
    <mergeCell ref="A22:R22"/>
    <mergeCell ref="A26:R26"/>
    <mergeCell ref="O27:P27"/>
    <mergeCell ref="O25:P25"/>
    <mergeCell ref="O28:P28"/>
    <mergeCell ref="A29:P29"/>
  </mergeCells>
  <pageMargins left="0.82677165354330717" right="0.39370078740157483" top="0.98425196850393704" bottom="0.98425196850393704" header="0.51181102362204722" footer="0.51181102362204722"/>
  <pageSetup paperSize="9" scale="73" orientation="landscape" r:id="rId1"/>
  <headerFooter alignWithMargins="0"/>
  <rowBreaks count="1" manualBreakCount="1">
    <brk id="1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 долг 2020</vt:lpstr>
      <vt:lpstr>'мун долг 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Дания Рифкатовна Кульсарина</cp:lastModifiedBy>
  <cp:lastPrinted>2021-09-06T09:03:32Z</cp:lastPrinted>
  <dcterms:created xsi:type="dcterms:W3CDTF">2015-04-03T10:36:03Z</dcterms:created>
  <dcterms:modified xsi:type="dcterms:W3CDTF">2021-09-06T09:03:33Z</dcterms:modified>
</cp:coreProperties>
</file>