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Исполнение бюджета 2025\Бюджет города.  Отчет  за 2024 г\3 Иные материалы за 2024\"/>
    </mc:Choice>
  </mc:AlternateContent>
  <xr:revisionPtr revIDLastSave="0" documentId="13_ncr:1_{BAD2E911-79E1-4677-B208-51A94BE81D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П." sheetId="10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9" i="10" l="1"/>
  <c r="F69" i="10"/>
  <c r="H68" i="10"/>
  <c r="F68" i="10"/>
  <c r="H67" i="10"/>
  <c r="F67" i="10"/>
  <c r="H66" i="10"/>
  <c r="F66" i="10"/>
  <c r="H65" i="10"/>
  <c r="F65" i="10"/>
  <c r="H64" i="10"/>
  <c r="F64" i="10"/>
  <c r="H63" i="10"/>
  <c r="F63" i="10"/>
  <c r="H62" i="10"/>
  <c r="F62" i="10"/>
  <c r="H61" i="10"/>
  <c r="F61" i="10"/>
  <c r="H60" i="10"/>
  <c r="F60" i="10"/>
  <c r="H59" i="10"/>
  <c r="F59" i="10"/>
  <c r="H58" i="10"/>
  <c r="F58" i="10"/>
  <c r="H57" i="10"/>
  <c r="F57" i="10"/>
  <c r="H56" i="10"/>
  <c r="F56" i="10"/>
  <c r="H55" i="10"/>
  <c r="F55" i="10"/>
  <c r="H54" i="10"/>
  <c r="F54" i="10"/>
  <c r="H53" i="10"/>
  <c r="F53" i="10"/>
  <c r="H52" i="10"/>
  <c r="F52" i="10"/>
  <c r="H51" i="10"/>
  <c r="F51" i="10"/>
  <c r="H50" i="10"/>
  <c r="F50" i="10"/>
  <c r="H49" i="10"/>
  <c r="F49" i="10"/>
  <c r="H48" i="10"/>
  <c r="F48" i="10"/>
  <c r="H47" i="10"/>
  <c r="F47" i="10"/>
  <c r="H46" i="10"/>
  <c r="F46" i="10"/>
  <c r="H45" i="10"/>
  <c r="F45" i="10"/>
  <c r="H44" i="10"/>
  <c r="F44" i="10"/>
  <c r="H43" i="10"/>
  <c r="F43" i="10"/>
  <c r="H42" i="10"/>
  <c r="F42" i="10"/>
  <c r="H41" i="10"/>
  <c r="F41" i="10"/>
  <c r="H40" i="10"/>
  <c r="F40" i="10"/>
  <c r="H39" i="10"/>
  <c r="F39" i="10"/>
  <c r="H38" i="10"/>
  <c r="F38" i="10"/>
  <c r="H37" i="10"/>
  <c r="F37" i="10"/>
  <c r="H36" i="10"/>
  <c r="F36" i="10"/>
  <c r="H35" i="10"/>
  <c r="F35" i="10"/>
  <c r="H34" i="10"/>
  <c r="F34" i="10"/>
  <c r="H33" i="10"/>
  <c r="F33" i="10"/>
  <c r="H32" i="10"/>
  <c r="F32" i="10"/>
  <c r="E31" i="10"/>
  <c r="D31" i="10"/>
  <c r="C31" i="10"/>
  <c r="H30" i="10"/>
  <c r="F30" i="10"/>
  <c r="H29" i="10"/>
  <c r="F29" i="10"/>
  <c r="H28" i="10"/>
  <c r="F28" i="10"/>
  <c r="H27" i="10"/>
  <c r="F27" i="10"/>
  <c r="H26" i="10"/>
  <c r="F26" i="10"/>
  <c r="H25" i="10"/>
  <c r="F25" i="10"/>
  <c r="H24" i="10"/>
  <c r="F24" i="10"/>
  <c r="H23" i="10"/>
  <c r="F23" i="10"/>
  <c r="H22" i="10"/>
  <c r="F22" i="10"/>
  <c r="H21" i="10"/>
  <c r="F21" i="10"/>
  <c r="H20" i="10"/>
  <c r="F20" i="10"/>
  <c r="H19" i="10"/>
  <c r="F19" i="10"/>
  <c r="H18" i="10"/>
  <c r="F18" i="10"/>
  <c r="H17" i="10"/>
  <c r="F17" i="10"/>
  <c r="H16" i="10"/>
  <c r="F16" i="10"/>
  <c r="H15" i="10"/>
  <c r="F15" i="10"/>
  <c r="H14" i="10"/>
  <c r="F14" i="10"/>
  <c r="H13" i="10"/>
  <c r="F13" i="10"/>
  <c r="H12" i="10"/>
  <c r="F12" i="10"/>
  <c r="H11" i="10"/>
  <c r="F11" i="10"/>
  <c r="H10" i="10"/>
  <c r="F10" i="10"/>
  <c r="H9" i="10"/>
  <c r="F9" i="10"/>
  <c r="H8" i="10"/>
  <c r="F8" i="10"/>
  <c r="E7" i="10"/>
  <c r="D7" i="10"/>
  <c r="D6" i="10" s="1"/>
  <c r="C7" i="10"/>
  <c r="C6" i="10" s="1"/>
  <c r="H31" i="10" l="1"/>
  <c r="H7" i="10"/>
  <c r="E6" i="10"/>
  <c r="F6" i="10" s="1"/>
  <c r="F7" i="10"/>
  <c r="F31" i="10"/>
  <c r="H6" i="10" l="1"/>
</calcChain>
</file>

<file path=xl/sharedStrings.xml><?xml version="1.0" encoding="utf-8"?>
<sst xmlns="http://schemas.openxmlformats.org/spreadsheetml/2006/main" count="238" uniqueCount="161">
  <si>
    <t>Наименование показателя</t>
  </si>
  <si>
    <t>КБК</t>
  </si>
  <si>
    <t>Примечание</t>
  </si>
  <si>
    <t>х</t>
  </si>
  <si>
    <t>Программные расходы</t>
  </si>
  <si>
    <t>Непрограммные расходы</t>
  </si>
  <si>
    <t>(подпись)</t>
  </si>
  <si>
    <t>(расшифровка)</t>
  </si>
  <si>
    <t>Муниципальная программа «Управление муниципальными финансами и муниципальным долгом городского округа город Салават Республики Башкортостан»</t>
  </si>
  <si>
    <t>Муниципальная программа «Снижение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Башкортостан»</t>
  </si>
  <si>
    <t>Муниципальная программа «Транспортное развитие городского округа город Салават Республики Башкортостан»</t>
  </si>
  <si>
    <t>Муниципальная программа «Развитие и поддержка малого и среднего предпринимательства в городском округе город Салават Республики Башкортостан»</t>
  </si>
  <si>
    <t>Муниципальная программа «Качественное жилищно-коммунальное обслуживание городского округа город Салават Республики Башкортостан»</t>
  </si>
  <si>
    <t>Муниципальная программа «Развитие образования в городском округе город Салават Республики Башкортостан»</t>
  </si>
  <si>
    <t>Муниципальная программа «Развитие молодежной политики в городском округе город Салават Республики Башкортостан»</t>
  </si>
  <si>
    <t>Муниципальная программа «Национально-культурное развитие в городском округе город Салават Республики Башкортостан»</t>
  </si>
  <si>
    <t>Муниципальная программа «Социальная поддержка граждан в городском округе город Салават Республики Башкортостан»</t>
  </si>
  <si>
    <t>Муниципальная программа «Поддержка молодых семей, нуждающихся в улучшении жилищных условий»</t>
  </si>
  <si>
    <t>Муниципальная программа «Развитие физической культуры и спорта в городском округе город Салават Республики Башкортостан»</t>
  </si>
  <si>
    <t>Муниципальная программа «Развитие муниципальной службы в Администрации городского округа город Салават Республики Башкортостан»</t>
  </si>
  <si>
    <t>Муниципальная программа «Формирование современной городской среды на территории городского округа город Салават Республики Башкортостан»</t>
  </si>
  <si>
    <t>Муниципальная программа «Развитие центра информационного технического обслуживания в городском округе город Салават Республики Башкортостан»</t>
  </si>
  <si>
    <t>Муниципальная программа «Реализация государственной национальной политики в городском округе город Салават Республики Башкортостан»</t>
  </si>
  <si>
    <t>Муниципальная программа «Благоустройство дворовых территорий городского округа город Салават Республики Башкортостан»</t>
  </si>
  <si>
    <t>Муниципальная программа «Развитие системы закупок товаров, работ, услуг для муниципальных нужд городского округа город Салават Республики Башкортостан»</t>
  </si>
  <si>
    <t>Муниципальная программа «Охрана здоровья населения городского округа город Салават Республики Башкортостан»</t>
  </si>
  <si>
    <t>Муниципальная программа «Развитие торговли, общественного питания и бытового обслуживания населения в городском округе город Салават Республики Башкортостан»</t>
  </si>
  <si>
    <t>Муниципальная программа «Развитие средств массовой информации на территории городского округа город Салават Республики Башкортостан»</t>
  </si>
  <si>
    <t>Муниципальная программа «Обеспечение общественной безопасности в городском округе город Салават Республики Башкортостан»</t>
  </si>
  <si>
    <t>Сокращены бюджетные ассигнования в связи с уточнением численности отдельных категорий граждан, получающих отдельные меры социальной поддержки и социальные выплаты, установленные решениями органов местного самоуправления.</t>
  </si>
  <si>
    <t>Сокращены субсидии на реализацию мероприятий по обеспечению жильем молодых семей из бюджета РФ и РБ</t>
  </si>
  <si>
    <t>Перераспределены зарезервированные в составе бюджетных ассигнований средств бюджета городского округа по отдельным направлениям расходов в соответствии с решением Совета городского округа.</t>
  </si>
  <si>
    <t>Предоставлены бюджету городского округа субсидии на поддержку мероприятий муниципальных программ развития субъектов малого и среднего предпринимательства из бюджета РБ</t>
  </si>
  <si>
    <t>Заместитель главы Администрации-</t>
  </si>
  <si>
    <t xml:space="preserve">начальник Финансового управления </t>
  </si>
  <si>
    <t>Л.А. Киреева</t>
  </si>
  <si>
    <t>Исп. Миллер Т.А. 8(3476)35-20-20</t>
  </si>
  <si>
    <t>Муниципальная программа «Доступное жилье в городском округе город Салават Республики Башкортостан»</t>
  </si>
  <si>
    <t>Увеличены бюджетные ассигнования в связи с оказанием финансовой помощи МУП ГОК "Урал"</t>
  </si>
  <si>
    <t>Увеличены бюджетные ассигнования на социальные выплаты отдельным категориям граждан</t>
  </si>
  <si>
    <t>Увеличены бюджетные  инвестиции в объекты капитального строительства государственной (муниципальной) собственности</t>
  </si>
  <si>
    <t xml:space="preserve">Увеличены бюджетные ассигнования на реализацию проектов по комплексному благоустройству дворовых территорий «Башкирские дворики» </t>
  </si>
  <si>
    <t xml:space="preserve">   Приложение № 3</t>
  </si>
  <si>
    <t>Утвержденный план*</t>
  </si>
  <si>
    <t>Уточненный план **</t>
  </si>
  <si>
    <t>Исполнение</t>
  </si>
  <si>
    <t>% исполнения утвержденного плана</t>
  </si>
  <si>
    <t>Пояснения различий между утвержденным планом и фактическими значениями***</t>
  </si>
  <si>
    <t>% исполнения уточненного плана</t>
  </si>
  <si>
    <t>Пояснения различий между уточненным планом и фактическими значениями***</t>
  </si>
  <si>
    <t>ВСЕГО РАСХОДОВ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</si>
  <si>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</si>
  <si>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</si>
  <si>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</si>
  <si>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</si>
  <si>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</si>
  <si>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</si>
  <si>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</si>
  <si>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</si>
  <si>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</si>
  <si>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</si>
  <si>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</si>
  <si>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</si>
  <si>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</si>
  <si>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17</t>
  </si>
  <si>
    <t>18</t>
  </si>
  <si>
    <t>21</t>
  </si>
  <si>
    <t>22</t>
  </si>
  <si>
    <t>24</t>
  </si>
  <si>
    <t>проверка</t>
  </si>
  <si>
    <t>Управление делами Главы Республики Башкортостан</t>
  </si>
  <si>
    <t>Оплата работ исходя из их фактически выполненного объема на основании актов выполненных работ; отсутствие положительного заключения государственного учреждения, уполномоченного на проведение государственной экспертизы проектной документации и результатов инженерных изысканий; отмена запланированных командировок, связанных с организацией мероприятий в сфере международной и межрегиональной деятельности.</t>
  </si>
  <si>
    <t>Контрольно-счетная палата Республики Башкортостан</t>
  </si>
  <si>
    <t>Дополнительное выделение средств из бюджета РБ  
на обеспечение функций органов государственной власти в соответствии с отдельными решениями Правительства РБ.</t>
  </si>
  <si>
    <t>Министерство внешнеэкономических связей и конгрессной деятельности Республики Башкортостан</t>
  </si>
  <si>
    <t>Перераспределение зарезервированных в составе бюджетных ассигнований средств бюджета РБ 
по отдельным направлениям расходов в соответствии 
с отдельными решениями Правительства РБ.</t>
  </si>
  <si>
    <t>Экономия средств, выделенных на финансовое обеспечение командировочных расходов.</t>
  </si>
  <si>
    <t>Государственный комитет Республики Башкортостан по тарифам</t>
  </si>
  <si>
    <t>Дополнительное выделение средств из федерального бюджета на гранты за достижение показателей деятельности органов исполнительной власти субъектов РФ.</t>
  </si>
  <si>
    <t>Центральная избирательная комиссия Республики Башкортостан</t>
  </si>
  <si>
    <t>Дополнительное выделение средств из бюджета РБ на:
-  обеспечение функций органов государственной власти в соответствии с отдельными решениями Правительства РБ;
- оказание содействия в подготовке и проведении выборов Президента РФ.</t>
  </si>
  <si>
    <t>Министерство строительства и архитектуры Республики Башкортостан</t>
  </si>
  <si>
    <t>Дополнительное выделение средств из бюджета РБ на: 
- имущественный взнос РБ в публично-правовую компанию «Фонд развития территорий»;
- обеспечение мероприятий по переселению граждан из аварийного жилищного фонда;                                                                                                                                                                             - РАИП в целях оплаты заключенных государственных контрактов на поставку товаров, выполнение работ, оказание услуг, подлежавших в соответствии с условиями этих государственных контрактов оплате в 2022 году.</t>
  </si>
  <si>
    <t xml:space="preserve">Корректировка проектно-сметной документации, прохождение повторной государственной экспертизы, позднее заключение государственных контрактов  на выполнение строительно-монтажных работ, неполная поставка оборудования. </t>
  </si>
  <si>
    <t>Министерство транспорта и дорожного хозяйства Республики Башкортостан</t>
  </si>
  <si>
    <t>Дополнительное выделение средств из бюджета РБ на:                                                                                                                                                                                                                                                    - командировочные расходы в рамках проведения мероприятий в сфере международной и межрегиональной деятельности;                                                                                                - финансирование расходов, связанных с восстановлением дорожной инфраструктуры в г. Красный Луч ЛНР и возмещением транспортных расходов. 
Дополнительное выделение средств из федерального бюджета на гранты за достижение показателей деятельности органов исполнительной власти субъектов РФ.</t>
  </si>
  <si>
    <t>Государственный комитет Республики Башкортостан по ветеринарии</t>
  </si>
  <si>
    <t>Дополнительное выделение средств из бюджета РБ на командировочные расходы в рамках проведения мероприятий в сфере международной и межрегиональной деятельности.                                                                                                                                                                                                                                                                                                                                   Дополнительное выделение средств из федерального бюджета на гранты за достижение показателей деятельности органов исполнительной власти субъектов РФ.</t>
  </si>
  <si>
    <t>Управление по делам архивов Республики Башкортостан</t>
  </si>
  <si>
    <t>Министерство торговли и услуг Республики Башкортостан</t>
  </si>
  <si>
    <t>Дополнительное выделение средств из бюджета РБ на:                                                                                                                                                                                                                                                 - приобретение, хранение вещевого имущества и предметов первой необходимости для ликвидации чрезвычайных ситуаций природного и техногенного характера; 
- командировочные расходы в рамках проведения мероприятий в сфере международной и межрегиональной деятельности, организацию питания при осуществлении визитов официальных делегаций.                 
Дополнительное выделение средств из федерального бюджета на гранты за достижение показателей деятельности органов исполнительной власти субъектов РФ.</t>
  </si>
  <si>
    <t>Государственная инспекция по надзору за техническим состоянием самоходных машин и других видов техники Республики Башкортостан</t>
  </si>
  <si>
    <t>Государственный комитет Республики Башкортостан по жилищному и строительному надзору</t>
  </si>
  <si>
    <t>Дополнительное выделение средств из бюджета РБ:
- на обеспечение функций органов государственной власти в соответствии с отдельными решениями Правительства РБ;
- на обеспечение деятельности некоммерческой организации, направленной на содействие развитию механизмов общественного контроля в жилищно-коммунальной сфере.</t>
  </si>
  <si>
    <t>Государственный комитет Республики Башкортостан по делам юстиции</t>
  </si>
  <si>
    <t>Дополнительное выделение средств из бюджета РБ на обеспечение функций органов государственной власти в соответствии с отдельными решениями Правительства РБ.                                                                                                                                                                                                                                                                                                            Дополнительное выделение средств из федерального бюджета на гранты за достижение показателей деятельности органов исполнительной власти субъектов РФ.</t>
  </si>
  <si>
    <t>Министерство цифрового развития государственного управления Республики Башкортостан</t>
  </si>
  <si>
    <t>Министерство промышленности, энергетики и инноваций Республики Башкортостан</t>
  </si>
  <si>
    <t>Дополнительное выделение средств из бюджета РБ на:                                                                                                                                                                                                                                                  - мероприятия в сфере электроснабжения в рамках гуманитарной и иной помощи;                                                                                                                                                                                        - командировочные расходы в рамках проведения мероприятий в сфере международной и межрегиональной деятельности.                                                                                    Дополнительное выделение средств из федерального бюджета на гранты за достижение показателей деятельности органов исполнительной власти субъектов РФ.</t>
  </si>
  <si>
    <t>Аппарат Правительства Республики Башкортостан</t>
  </si>
  <si>
    <t>Перераспределение зарезервированных в составе бюджетных ассигнований резервных средств бюджета РБ по отдельным направлениям расходов в соответствии с решениями Правительства РБ.</t>
  </si>
  <si>
    <t>Перераспределение зарезервированных в составе бюджетных ассигнований резервных средств бюджета РБ по отдельным направлениям расходов 
в соответствии с решениями Правительства РБ.</t>
  </si>
  <si>
    <t>Государственный комитет Республики Башкортостан по чрезвычайным ситуациям</t>
  </si>
  <si>
    <t>Аппарат по обеспечению деятельности Уполномоченного по правам человека в Республике Башкортостан</t>
  </si>
  <si>
    <t>Аппарат по обеспечению деятельности Уполномоченного по правам ребенка в Республике Башкортостан</t>
  </si>
  <si>
    <t>Аппарат по обеспечению деятельности Уполномоченного по защите прав предпринимателей в Республике Башкортостан</t>
  </si>
  <si>
    <t>Секретариат Государственного Собрания – Курултая Республики Башкортостан</t>
  </si>
  <si>
    <t>Министерство жилищно-коммунального хозяйства Республики Башкортостан</t>
  </si>
  <si>
    <t>Дополнительное выделение средств из бюджета РБ 
на: 
- бюджетные инвестиции в объекты капитального строительства (РАИП);
- мероприятия по модернизации систем коммунальной инфраструктуры;
- мероприятия по восстановлению объектов инфраструктуры;
- финансирование расходов, связанных с уплатой лизинговых платежей на закупку коммунальной техники; 
- обеспечение функций органов государственной власти в соответствии с отдельными решениями Правительства РБ.</t>
  </si>
  <si>
    <t>Несвоевременное представление исходно-разрешительной документации администрациями МО РБ;  оплата работ исходя из их фактически выполненного объема на основании актов выполненных работ; экономия, сложившаяся по результатам проведения конкурсных процедур.</t>
  </si>
  <si>
    <t>Министерство предпринимательства и туризма Республики Башкортостан</t>
  </si>
  <si>
    <t>Дополнительное выделение средств из бюджета РБ на командировочные расходы в рамках проведения мероприятий в сфере международной и межрегиональной деятельности.                                                                                                                                                                                                                                                                                                                                                       Дополнительное выделение средств из федерального бюджета на гранты за достижение показателей деятельности органов исполнительной власти субъектов РФ.</t>
  </si>
  <si>
    <t xml:space="preserve">Экономия по командировочным расходам. </t>
  </si>
  <si>
    <t>Государственный комитет Республики Башкортостан по конкурентной политике</t>
  </si>
  <si>
    <t>Дополнительное выделение средств из бюджета РБ  на обеспечение функций органов государственной власти в соответствии с отдельными решениями Правительства РБ.</t>
  </si>
  <si>
    <t>Государственный комитет Республики Башкортостан по молодежной политике</t>
  </si>
  <si>
    <t>Министерство экономического развития и инвестиционной политики Республики Башкортостан</t>
  </si>
  <si>
    <t>Перераспределение средств бюджета РБ, зарезервированных на бюджетные инвестиции в объекты капитального строительства государственной собственности РБ. </t>
  </si>
  <si>
    <t>Экономия по командировочным расходам в рамках проведения мероприятий в сфере международной деятельности, остаток средств бюджета РБ зарезервированных на бюджетные инвестиции в объекты капитального строительства государственной собственности РБ.</t>
  </si>
  <si>
    <t>Министерство семьи, труда и социальной защиты населения Республики Башкортостан</t>
  </si>
  <si>
    <t>Министерство здравоохранения Республики Башкортостан</t>
  </si>
  <si>
    <t>Дополнительное выделение средств из бюджета РБ на:
- осуществление возврата субсидии на софинансирование расходных обязательств субъекта РФ, возникающих  при реализации региональной программы модернизации первичного звена здравоохранения, в доход федерального бюджета, в связи с невыполнением условий соглашений о предоставлении субсидий из федерального бюджета;
- возмещение ранее понесенных расходов в период пребывания работников в командировках на территории ЛНР.                                                                                                               Дополнительное выделение средств из федерального бюджета на гранты за достижение показателей деятельности органов исполнительной власти субъектов РФ.</t>
  </si>
  <si>
    <t>Министерство культуры Республики Башкортостан</t>
  </si>
  <si>
    <t>Дополнительное выделение средств из бюджета РБ на проведение мероприятий в сфере международной и межрегиональной деятельности.                            Дополнительное выделение средств из федерального бюджета на гранты за достижение показателей деятельности органов исполнительной власти субъектов РФ.</t>
  </si>
  <si>
    <t>Министерство земельных и имущественных отношений Республики Башкортостан</t>
  </si>
  <si>
    <t>Агентство по печати и средствам массовой информации Республики Башкортостан</t>
  </si>
  <si>
    <t>Министерство спорта Республики Башкортостан</t>
  </si>
  <si>
    <t>Министерство образования и науки Республики Башкортостан</t>
  </si>
  <si>
    <t>Дополнительное выделение средств из бюджета РБ на: 
- предоставление субсидий некоммерческим организациям на финансовое обеспечение затрат, связанных с уставной деятельностью;
- проведение мероприятий в сфере международной и межрегиональной деятельности;
- осуществление мероприятий в рамках оказания гуманитарной и иной помощи, в случаях, предусмотренных международными договорами РФ.
Перераспределение зарезервированных в составе бюджетных ассигнований средств бюджета РБ по отдельным направлениям расходов в соответствии 
с отдельными решениями Правительства РБ.</t>
  </si>
  <si>
    <t>Управление по государственной охране объектов культурного наследия Республики Башкортостан</t>
  </si>
  <si>
    <t>Дополнительное выделение средств из бюджета РБ на проведение мероприятий в сфере международной и межрегиональной деятельности.                          Дополнительное выделение средств из федерального бюджета на гранты за достижение показателей деятельности органов исполнительной власти субъектов РФ.</t>
  </si>
  <si>
    <t>Министерство сельского хозяйства Республики Башкортостан</t>
  </si>
  <si>
    <t>Дополнительное выделение средств из бюджета РБ 
на командировочные расходы в рамках проведения мероприятий в сфере международной и межрегиональной деятельности.                                                                                           Дополнительное выделение средств из федерального бюджета на гранты за достижение показателей деятельности органов исполнительной власти субъектов РФ.</t>
  </si>
  <si>
    <t>Министерство лесного хозяйства Республики Башкортостан</t>
  </si>
  <si>
    <t>Дополнительное выделение средств из бюджета РБ 
на командировочные расходы в рамках проведения мероприятий в сфере международной и межрегиональной деятельности.                                                 Дополнительное выделение средств из федерального бюджета на гранты за достижение показателей деятельности органов исполнительной власти субъектов РФ.</t>
  </si>
  <si>
    <t>Министерство природопользования и экологии Республики Башкортостан</t>
  </si>
  <si>
    <t>Дополнительное выделение средств из бюджета РБ на командировочные расходы в рамках проведения мероприятий в сфере международной и межрегиональной деятельности.                                                                                                                                                                                                                                                                                                                                       Дополнительное выделение средств из федерального бюджета на гранты за достижение показателей деятельности органов исполнительной власти субъектов РФ.</t>
  </si>
  <si>
    <t>Министерство финансов Республики Башкортостан</t>
  </si>
  <si>
    <t>***Пояснение различий в случае отклонения более 5%</t>
  </si>
  <si>
    <t>Ед. изм.  руб.</t>
  </si>
  <si>
    <t>01</t>
  </si>
  <si>
    <t>13</t>
  </si>
  <si>
    <t>19</t>
  </si>
  <si>
    <t>20</t>
  </si>
  <si>
    <t>99</t>
  </si>
  <si>
    <t>Увеличение  с 1 января 2024 года в 5,5% денежного вознаграждения лиц, замещающих муниципальные должности, размеры месячных окладов муниципальных служащих .
Повышение оплаты труда с 1 января 2024 года  работников, занимающих должности и профессии, не отнесенные к должностям муниципальной службы, и осуществляющих техническое обеспечение деятельности органов местного самоуправления на 18,5%.</t>
  </si>
  <si>
    <t>Начисления на ФОТ за декабрь 2024 года оплачены в январе 2025 года в соответствии со сроками их уплаты</t>
  </si>
  <si>
    <t>В связи с выявлением несоответствия в проектной документации выделенные из бюджета Республики Башкортостан средства не были освоены.</t>
  </si>
  <si>
    <t>Отсутствие заявок на возмещение расходов связанных с оказанием социально значимых услуг, предоставляемых МУП ГОК "Урал"</t>
  </si>
  <si>
    <t>Увеличение  с 1 января 2024 года в 5,5% денежного вознаграждения лиц, замещающих муниципальные должности, размеры месячных окладов муниципальных служащих. Повышение оплаты труда с 1 января 2024 года  работников, занимающих должности и профессии, не отнесенные к должностям муниципальной службы, и осуществляющих техническое обеспечение деятельности органов местного самоуправления на 18,5%.</t>
  </si>
  <si>
    <t>Повышение оплаты труда с 1 января 2024 года  работников, занимающих должности и профессии, не отнесенные к должностям муниципальной службы, и осуществляющих техническое обеспечение деятельности органов местного самоуправления на 18,5%. Увеличены бюджетные ассигнования на капитальный ремонт помещения МБУ "Центральная библиотечная система" в рамках регионального проекта "Культура"</t>
  </si>
  <si>
    <t>Повышение оплаты труда с 1 января 2024 года  работников, занимающих должности и профессии, не отнесенные к должностям муниципальной службы, и осуществляющих техническое обеспечение деятельности органов местного самоуправления на 18,5%.</t>
  </si>
  <si>
    <t xml:space="preserve">* Утвержденный план в соответствии с Решением Совета городского округа город Салават Республики Башкортостан от 27 декабря 2023 года № 5-40/450 "О бюджете городского округа город Салават Республики Башкортостан на 2024 год и на плановый период 2025 и 2026 годов" </t>
  </si>
  <si>
    <t>** Уточненный план в соответствии  с Решением Совета городского округа город Салават Республики Башкортостан от 24 декабря 2024 года № 6-5/59 "О внесении изменений в решение Совета городского округа город Салават Республики Башкортостан от 27 декабря 2023 года № 5-40/450 "О бюджете городского округа город Салават Республики Башкортостан на 2024 год и на плановый период 2025 и 2026 годов" и со сводной бюджетной росписью бюджета городского округа город Салават Республики Башкортостан на 1 января 2025 года</t>
  </si>
  <si>
    <t>Увеличены бюджетные ассигнования  МУП "Трамвайное управление". Перераспределены бюджетные ассигнования  с 07, в связи с изменением применения КБК</t>
  </si>
  <si>
    <t>Перераспределены бюджетные ассигнования  на 03, в связи с изменением применения КБК</t>
  </si>
  <si>
    <t>Сведения о фактически произведенных расходах на реализацию муниципальны программ и непрограммных направлений деятельности в сравнении с первоначально утвержденными решением о бюджете значениями и с уточненными значениями с учетом внесенных изменений за 2024 год (по бюджету городского округа город Салават Республики Башкортостан)</t>
  </si>
  <si>
    <t>"21" марта 2025 года</t>
  </si>
  <si>
    <t>Строительный контроль и проектно изыскательные работы перенесены на 2025 год, экономия по торгам</t>
  </si>
  <si>
    <t>Освоение бюджетных ассигнований по факту выплат студентам медицинских вузов, заключивших соглашения</t>
  </si>
  <si>
    <t xml:space="preserve">Реализован 1 сертификат из планируемых 2-х, в связи с изменением стоимости планируемой к приобретению квартиры.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</si>
</sst>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0_ ;[Red]\-#,##0.00\ "/>
    <numFmt numFmtId="166" formatCode="#,##0.0"/>
    <numFmt numFmtId="167" formatCode="#,##0.0_ ;[Red]\-#,##0.0\ 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horizontal="right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166" fontId="6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4" fontId="6" fillId="0" borderId="0" xfId="1" applyNumberFormat="1" applyFont="1" applyAlignment="1">
      <alignment vertical="center" wrapText="1"/>
    </xf>
    <xf numFmtId="0" fontId="6" fillId="0" borderId="0" xfId="1" applyFont="1" applyAlignment="1">
      <alignment vertical="center"/>
    </xf>
    <xf numFmtId="166" fontId="6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66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2" fillId="2" borderId="1" xfId="0" applyFont="1" applyFill="1" applyBorder="1" applyAlignment="1">
      <alignment horizontal="left" vertical="center" wrapText="1"/>
    </xf>
    <xf numFmtId="49" fontId="22" fillId="2" borderId="1" xfId="0" applyNumberFormat="1" applyFont="1" applyFill="1" applyBorder="1" applyAlignment="1">
      <alignment horizontal="center" vertical="center" shrinkToFit="1"/>
    </xf>
    <xf numFmtId="165" fontId="22" fillId="2" borderId="1" xfId="0" applyNumberFormat="1" applyFont="1" applyFill="1" applyBorder="1" applyAlignment="1">
      <alignment horizontal="right" vertical="center" shrinkToFit="1"/>
    </xf>
    <xf numFmtId="16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66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49" fontId="23" fillId="2" borderId="1" xfId="0" applyNumberFormat="1" applyFont="1" applyFill="1" applyBorder="1" applyAlignment="1">
      <alignment horizontal="center" vertical="center" shrinkToFit="1"/>
    </xf>
    <xf numFmtId="165" fontId="23" fillId="2" borderId="1" xfId="0" applyNumberFormat="1" applyFont="1" applyFill="1" applyBorder="1" applyAlignment="1">
      <alignment horizontal="right" vertical="center" shrinkToFit="1"/>
    </xf>
    <xf numFmtId="164" fontId="15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166" fontId="15" fillId="3" borderId="1" xfId="0" applyNumberFormat="1" applyFont="1" applyFill="1" applyBorder="1" applyAlignment="1">
      <alignment horizontal="center" vertical="center"/>
    </xf>
    <xf numFmtId="166" fontId="15" fillId="3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7" fillId="0" borderId="1" xfId="0" applyNumberFormat="1" applyFont="1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65" fontId="8" fillId="0" borderId="0" xfId="0" applyNumberFormat="1" applyFont="1" applyAlignment="1">
      <alignment vertical="center"/>
    </xf>
    <xf numFmtId="0" fontId="25" fillId="0" borderId="1" xfId="0" applyFont="1" applyFill="1" applyBorder="1" applyAlignment="1">
      <alignment horizontal="left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tabSelected="1" view="pageBreakPreview" topLeftCell="A5" zoomScale="60" zoomScaleNormal="100" workbookViewId="0">
      <selection activeCell="L8" sqref="L8"/>
    </sheetView>
  </sheetViews>
  <sheetFormatPr defaultRowHeight="15.75" x14ac:dyDescent="0.25"/>
  <cols>
    <col min="1" max="1" width="50.140625" style="23" customWidth="1"/>
    <col min="2" max="2" width="9.42578125" style="23" customWidth="1"/>
    <col min="3" max="3" width="16.42578125" style="24" customWidth="1"/>
    <col min="4" max="4" width="16.28515625" style="24" customWidth="1"/>
    <col min="5" max="5" width="16.85546875" style="19" customWidth="1"/>
    <col min="6" max="6" width="12.140625" style="19" customWidth="1"/>
    <col min="7" max="7" width="52.5703125" style="19" customWidth="1"/>
    <col min="8" max="8" width="11.28515625" style="19" customWidth="1"/>
    <col min="9" max="9" width="33" style="23" customWidth="1"/>
    <col min="10" max="10" width="13.7109375" style="20" bestFit="1" customWidth="1"/>
    <col min="11" max="11" width="12.28515625" style="20" customWidth="1"/>
    <col min="12" max="12" width="13.42578125" style="20" customWidth="1"/>
    <col min="13" max="13" width="9.140625" style="20"/>
    <col min="14" max="16384" width="9.140625" style="21"/>
  </cols>
  <sheetData>
    <row r="1" spans="1:13" hidden="1" x14ac:dyDescent="0.25">
      <c r="A1" s="15"/>
      <c r="B1" s="16"/>
      <c r="C1" s="17"/>
      <c r="D1" s="17"/>
      <c r="E1" s="16"/>
      <c r="F1" s="18"/>
      <c r="G1" s="18"/>
      <c r="I1" s="6" t="s">
        <v>42</v>
      </c>
    </row>
    <row r="2" spans="1:13" ht="41.25" customHeight="1" x14ac:dyDescent="0.25">
      <c r="A2" s="78" t="s">
        <v>156</v>
      </c>
      <c r="B2" s="78"/>
      <c r="C2" s="78"/>
      <c r="D2" s="78"/>
      <c r="E2" s="78"/>
      <c r="F2" s="78"/>
      <c r="G2" s="78"/>
      <c r="H2" s="78"/>
      <c r="I2" s="78"/>
    </row>
    <row r="3" spans="1:13" ht="12.75" customHeight="1" x14ac:dyDescent="0.25">
      <c r="A3" s="22"/>
      <c r="E3" s="23"/>
      <c r="F3" s="23"/>
      <c r="G3" s="23"/>
      <c r="H3" s="23"/>
    </row>
    <row r="4" spans="1:13" x14ac:dyDescent="0.25">
      <c r="A4" s="22"/>
      <c r="E4" s="23"/>
      <c r="F4" s="23"/>
      <c r="G4" s="23"/>
      <c r="I4" s="25" t="s">
        <v>139</v>
      </c>
    </row>
    <row r="5" spans="1:13" ht="88.5" customHeight="1" x14ac:dyDescent="0.25">
      <c r="A5" s="7" t="s">
        <v>0</v>
      </c>
      <c r="B5" s="8" t="s">
        <v>1</v>
      </c>
      <c r="C5" s="9" t="s">
        <v>43</v>
      </c>
      <c r="D5" s="9" t="s">
        <v>44</v>
      </c>
      <c r="E5" s="10" t="s">
        <v>45</v>
      </c>
      <c r="F5" s="11" t="s">
        <v>46</v>
      </c>
      <c r="G5" s="12" t="s">
        <v>47</v>
      </c>
      <c r="H5" s="11" t="s">
        <v>48</v>
      </c>
      <c r="I5" s="12" t="s">
        <v>49</v>
      </c>
    </row>
    <row r="6" spans="1:13" s="33" customFormat="1" x14ac:dyDescent="0.25">
      <c r="A6" s="26" t="s">
        <v>50</v>
      </c>
      <c r="B6" s="27" t="s">
        <v>3</v>
      </c>
      <c r="C6" s="28">
        <f>C7+C30</f>
        <v>4064437129.5</v>
      </c>
      <c r="D6" s="28">
        <f t="shared" ref="D6:E6" si="0">D7+D30</f>
        <v>4502794439.6000004</v>
      </c>
      <c r="E6" s="28">
        <f t="shared" si="0"/>
        <v>4399162443.6000004</v>
      </c>
      <c r="F6" s="29">
        <f>IFERROR(E6/C6,"")</f>
        <v>1.0820000000000001</v>
      </c>
      <c r="G6" s="27" t="s">
        <v>3</v>
      </c>
      <c r="H6" s="29">
        <f>IFERROR(E6/D6,"")</f>
        <v>0.97699999999999998</v>
      </c>
      <c r="I6" s="30" t="s">
        <v>3</v>
      </c>
      <c r="J6" s="31"/>
      <c r="K6" s="31"/>
      <c r="L6" s="31"/>
      <c r="M6" s="32"/>
    </row>
    <row r="7" spans="1:13" s="35" customFormat="1" x14ac:dyDescent="0.25">
      <c r="A7" s="26" t="s">
        <v>4</v>
      </c>
      <c r="B7" s="27" t="s">
        <v>3</v>
      </c>
      <c r="C7" s="28">
        <f>SUM(C8:C30)</f>
        <v>3983822616.5999999</v>
      </c>
      <c r="D7" s="28">
        <f>SUM(D8:D30)</f>
        <v>4400814296.8000002</v>
      </c>
      <c r="E7" s="28">
        <f>SUM(E8:E30)</f>
        <v>4301788503.1999998</v>
      </c>
      <c r="F7" s="29">
        <f t="shared" ref="F7:F36" si="1">IFERROR(E7/C7,"")</f>
        <v>1.08</v>
      </c>
      <c r="G7" s="27" t="s">
        <v>3</v>
      </c>
      <c r="H7" s="29">
        <f>E7/D7</f>
        <v>0.97699999999999998</v>
      </c>
      <c r="I7" s="30" t="s">
        <v>3</v>
      </c>
      <c r="J7" s="34"/>
      <c r="K7" s="34"/>
      <c r="L7" s="34"/>
      <c r="M7" s="34"/>
    </row>
    <row r="8" spans="1:13" ht="157.5" customHeight="1" x14ac:dyDescent="0.25">
      <c r="A8" s="36" t="s">
        <v>8</v>
      </c>
      <c r="B8" s="37" t="s">
        <v>140</v>
      </c>
      <c r="C8" s="38">
        <v>93383179.219999999</v>
      </c>
      <c r="D8" s="38">
        <v>120272010.65000001</v>
      </c>
      <c r="E8" s="38">
        <v>115180251.77</v>
      </c>
      <c r="F8" s="39">
        <f t="shared" si="1"/>
        <v>1.2330000000000001</v>
      </c>
      <c r="G8" s="40" t="s">
        <v>145</v>
      </c>
      <c r="H8" s="39">
        <f>E8/D8</f>
        <v>0.95799999999999996</v>
      </c>
      <c r="I8" s="41" t="s">
        <v>3</v>
      </c>
    </row>
    <row r="9" spans="1:13" ht="60" x14ac:dyDescent="0.25">
      <c r="A9" s="36" t="s">
        <v>9</v>
      </c>
      <c r="B9" s="37" t="s">
        <v>51</v>
      </c>
      <c r="C9" s="38">
        <v>46763696.909999996</v>
      </c>
      <c r="D9" s="38">
        <v>44193397.189999998</v>
      </c>
      <c r="E9" s="38">
        <v>43048159.039999999</v>
      </c>
      <c r="F9" s="39">
        <f t="shared" si="1"/>
        <v>0.92100000000000004</v>
      </c>
      <c r="G9" s="42" t="s">
        <v>31</v>
      </c>
      <c r="H9" s="39">
        <f t="shared" ref="H9:H61" si="2">E9/D9</f>
        <v>0.97399999999999998</v>
      </c>
      <c r="I9" s="41" t="s">
        <v>3</v>
      </c>
    </row>
    <row r="10" spans="1:13" ht="60" x14ac:dyDescent="0.25">
      <c r="A10" s="36" t="s">
        <v>10</v>
      </c>
      <c r="B10" s="37" t="s">
        <v>52</v>
      </c>
      <c r="C10" s="38">
        <v>223417000</v>
      </c>
      <c r="D10" s="38">
        <v>390508903.61000001</v>
      </c>
      <c r="E10" s="38">
        <v>387704312.31</v>
      </c>
      <c r="F10" s="39">
        <f t="shared" si="1"/>
        <v>1.7350000000000001</v>
      </c>
      <c r="G10" s="40" t="s">
        <v>154</v>
      </c>
      <c r="H10" s="39">
        <f t="shared" si="2"/>
        <v>0.99299999999999999</v>
      </c>
      <c r="I10" s="41" t="s">
        <v>3</v>
      </c>
    </row>
    <row r="11" spans="1:13" ht="60" x14ac:dyDescent="0.25">
      <c r="A11" s="36" t="s">
        <v>11</v>
      </c>
      <c r="B11" s="37" t="s">
        <v>53</v>
      </c>
      <c r="C11" s="38">
        <v>8200000</v>
      </c>
      <c r="D11" s="38">
        <v>10730446.460000001</v>
      </c>
      <c r="E11" s="38">
        <v>10730446.16</v>
      </c>
      <c r="F11" s="39">
        <f t="shared" si="1"/>
        <v>1.3089999999999999</v>
      </c>
      <c r="G11" s="43" t="s">
        <v>32</v>
      </c>
      <c r="H11" s="39">
        <f t="shared" si="2"/>
        <v>1</v>
      </c>
      <c r="I11" s="41" t="s">
        <v>3</v>
      </c>
    </row>
    <row r="12" spans="1:13" ht="82.5" customHeight="1" x14ac:dyDescent="0.25">
      <c r="A12" s="36" t="s">
        <v>26</v>
      </c>
      <c r="B12" s="37" t="s">
        <v>54</v>
      </c>
      <c r="C12" s="38">
        <v>530000</v>
      </c>
      <c r="D12" s="38">
        <v>3165000</v>
      </c>
      <c r="E12" s="38">
        <v>2635000</v>
      </c>
      <c r="F12" s="39">
        <f t="shared" si="1"/>
        <v>4.9720000000000004</v>
      </c>
      <c r="G12" s="40" t="s">
        <v>38</v>
      </c>
      <c r="H12" s="39">
        <f>E12/D12</f>
        <v>0.83299999999999996</v>
      </c>
      <c r="I12" s="67" t="s">
        <v>148</v>
      </c>
    </row>
    <row r="13" spans="1:13" ht="81" customHeight="1" x14ac:dyDescent="0.25">
      <c r="A13" s="36" t="s">
        <v>37</v>
      </c>
      <c r="B13" s="37" t="s">
        <v>55</v>
      </c>
      <c r="C13" s="38">
        <v>1908000</v>
      </c>
      <c r="D13" s="38">
        <v>7662408.6600000001</v>
      </c>
      <c r="E13" s="38">
        <v>5690383.3300000001</v>
      </c>
      <c r="F13" s="39">
        <f t="shared" si="1"/>
        <v>2.9820000000000002</v>
      </c>
      <c r="G13" s="84" t="s">
        <v>40</v>
      </c>
      <c r="H13" s="85">
        <f t="shared" si="2"/>
        <v>0.74299999999999999</v>
      </c>
      <c r="I13" s="84" t="s">
        <v>158</v>
      </c>
      <c r="J13" s="83"/>
    </row>
    <row r="14" spans="1:13" ht="93" customHeight="1" x14ac:dyDescent="0.25">
      <c r="A14" s="36" t="s">
        <v>12</v>
      </c>
      <c r="B14" s="37" t="s">
        <v>56</v>
      </c>
      <c r="C14" s="38">
        <v>315181993.42000002</v>
      </c>
      <c r="D14" s="38">
        <v>274399276.04000002</v>
      </c>
      <c r="E14" s="38">
        <v>238006735.75</v>
      </c>
      <c r="F14" s="39">
        <f t="shared" si="1"/>
        <v>0.755</v>
      </c>
      <c r="G14" s="40" t="s">
        <v>155</v>
      </c>
      <c r="H14" s="39">
        <f t="shared" si="2"/>
        <v>0.86699999999999999</v>
      </c>
      <c r="I14" s="44" t="s">
        <v>147</v>
      </c>
    </row>
    <row r="15" spans="1:13" ht="45" x14ac:dyDescent="0.25">
      <c r="A15" s="36" t="s">
        <v>13</v>
      </c>
      <c r="B15" s="37" t="s">
        <v>57</v>
      </c>
      <c r="C15" s="38">
        <v>2642841166.6199999</v>
      </c>
      <c r="D15" s="38">
        <v>2788003133.96</v>
      </c>
      <c r="E15" s="38">
        <v>2757545167.8800001</v>
      </c>
      <c r="F15" s="39">
        <f t="shared" si="1"/>
        <v>1.0429999999999999</v>
      </c>
      <c r="G15" s="45" t="s">
        <v>3</v>
      </c>
      <c r="H15" s="39">
        <f t="shared" si="2"/>
        <v>0.98899999999999999</v>
      </c>
      <c r="I15" s="41" t="s">
        <v>3</v>
      </c>
    </row>
    <row r="16" spans="1:13" ht="135" x14ac:dyDescent="0.25">
      <c r="A16" s="36" t="s">
        <v>14</v>
      </c>
      <c r="B16" s="37" t="s">
        <v>58</v>
      </c>
      <c r="C16" s="38">
        <v>22910204.57</v>
      </c>
      <c r="D16" s="38">
        <v>25741512.32</v>
      </c>
      <c r="E16" s="38">
        <v>24768871.809999999</v>
      </c>
      <c r="F16" s="39">
        <f t="shared" si="1"/>
        <v>1.081</v>
      </c>
      <c r="G16" s="43" t="s">
        <v>149</v>
      </c>
      <c r="H16" s="39">
        <f t="shared" si="2"/>
        <v>0.96199999999999997</v>
      </c>
      <c r="I16" s="41" t="s">
        <v>3</v>
      </c>
    </row>
    <row r="17" spans="1:13" ht="138.75" customHeight="1" x14ac:dyDescent="0.25">
      <c r="A17" s="36" t="s">
        <v>15</v>
      </c>
      <c r="B17" s="37" t="s">
        <v>59</v>
      </c>
      <c r="C17" s="38">
        <v>137046399.91</v>
      </c>
      <c r="D17" s="38">
        <v>162447460.06999999</v>
      </c>
      <c r="E17" s="38">
        <v>160695274.77000001</v>
      </c>
      <c r="F17" s="39">
        <f t="shared" si="1"/>
        <v>1.173</v>
      </c>
      <c r="G17" s="40" t="s">
        <v>150</v>
      </c>
      <c r="H17" s="39">
        <f t="shared" si="2"/>
        <v>0.98899999999999999</v>
      </c>
      <c r="I17" s="41" t="s">
        <v>3</v>
      </c>
    </row>
    <row r="18" spans="1:13" ht="45" x14ac:dyDescent="0.25">
      <c r="A18" s="36" t="s">
        <v>16</v>
      </c>
      <c r="B18" s="37" t="s">
        <v>60</v>
      </c>
      <c r="C18" s="38">
        <v>2178000</v>
      </c>
      <c r="D18" s="38">
        <v>2168973.7999999998</v>
      </c>
      <c r="E18" s="38">
        <v>2096910.65</v>
      </c>
      <c r="F18" s="39">
        <f t="shared" si="1"/>
        <v>0.96299999999999997</v>
      </c>
      <c r="G18" s="46" t="s">
        <v>3</v>
      </c>
      <c r="H18" s="39">
        <f t="shared" si="2"/>
        <v>0.96699999999999997</v>
      </c>
      <c r="I18" s="41" t="s">
        <v>3</v>
      </c>
    </row>
    <row r="19" spans="1:13" ht="60" x14ac:dyDescent="0.25">
      <c r="A19" s="36" t="s">
        <v>17</v>
      </c>
      <c r="B19" s="37" t="s">
        <v>61</v>
      </c>
      <c r="C19" s="38">
        <v>4430514.4000000004</v>
      </c>
      <c r="D19" s="38">
        <v>1938135.33</v>
      </c>
      <c r="E19" s="38">
        <v>1211603.1599999999</v>
      </c>
      <c r="F19" s="39">
        <f t="shared" si="1"/>
        <v>0.27300000000000002</v>
      </c>
      <c r="G19" s="40" t="s">
        <v>30</v>
      </c>
      <c r="H19" s="39">
        <f t="shared" si="2"/>
        <v>0.625</v>
      </c>
      <c r="I19" s="87" t="s">
        <v>160</v>
      </c>
    </row>
    <row r="20" spans="1:13" ht="45" x14ac:dyDescent="0.25">
      <c r="A20" s="36" t="s">
        <v>18</v>
      </c>
      <c r="B20" s="37" t="s">
        <v>141</v>
      </c>
      <c r="C20" s="38">
        <v>136265139.94999999</v>
      </c>
      <c r="D20" s="38">
        <v>145401184.66999999</v>
      </c>
      <c r="E20" s="38">
        <v>142277268.99000001</v>
      </c>
      <c r="F20" s="39">
        <f t="shared" si="1"/>
        <v>1.044</v>
      </c>
      <c r="G20" s="46" t="s">
        <v>3</v>
      </c>
      <c r="H20" s="39">
        <f t="shared" si="2"/>
        <v>0.97899999999999998</v>
      </c>
      <c r="I20" s="41" t="s">
        <v>3</v>
      </c>
    </row>
    <row r="21" spans="1:13" ht="90" x14ac:dyDescent="0.25">
      <c r="A21" s="36" t="s">
        <v>27</v>
      </c>
      <c r="B21" s="37" t="s">
        <v>62</v>
      </c>
      <c r="C21" s="38">
        <v>10086884.18</v>
      </c>
      <c r="D21" s="38">
        <v>11635957.18</v>
      </c>
      <c r="E21" s="38">
        <v>11635957.18</v>
      </c>
      <c r="F21" s="39">
        <f t="shared" si="1"/>
        <v>1.1539999999999999</v>
      </c>
      <c r="G21" s="47" t="s">
        <v>151</v>
      </c>
      <c r="H21" s="39">
        <f t="shared" si="2"/>
        <v>1</v>
      </c>
      <c r="I21" s="41" t="s">
        <v>3</v>
      </c>
    </row>
    <row r="22" spans="1:13" ht="45" x14ac:dyDescent="0.25">
      <c r="A22" s="36" t="s">
        <v>28</v>
      </c>
      <c r="B22" s="37" t="s">
        <v>63</v>
      </c>
      <c r="C22" s="38">
        <v>225000</v>
      </c>
      <c r="D22" s="38">
        <v>224900</v>
      </c>
      <c r="E22" s="38">
        <v>224900</v>
      </c>
      <c r="F22" s="39">
        <f t="shared" si="1"/>
        <v>1</v>
      </c>
      <c r="G22" s="48" t="s">
        <v>3</v>
      </c>
      <c r="H22" s="39">
        <f t="shared" si="2"/>
        <v>1</v>
      </c>
      <c r="I22" s="41" t="s">
        <v>3</v>
      </c>
    </row>
    <row r="23" spans="1:13" ht="150" x14ac:dyDescent="0.25">
      <c r="A23" s="36" t="s">
        <v>19</v>
      </c>
      <c r="B23" s="37" t="s">
        <v>64</v>
      </c>
      <c r="C23" s="38">
        <v>74945274.780000001</v>
      </c>
      <c r="D23" s="38">
        <v>104929465.56999999</v>
      </c>
      <c r="E23" s="38">
        <v>97685210.090000004</v>
      </c>
      <c r="F23" s="39">
        <f t="shared" si="1"/>
        <v>1.3029999999999999</v>
      </c>
      <c r="G23" s="40" t="s">
        <v>145</v>
      </c>
      <c r="H23" s="39">
        <f t="shared" si="2"/>
        <v>0.93100000000000005</v>
      </c>
      <c r="I23" s="44" t="s">
        <v>146</v>
      </c>
    </row>
    <row r="24" spans="1:13" ht="60" x14ac:dyDescent="0.25">
      <c r="A24" s="36" t="s">
        <v>20</v>
      </c>
      <c r="B24" s="37" t="s">
        <v>65</v>
      </c>
      <c r="C24" s="38">
        <v>73581043.269999996</v>
      </c>
      <c r="D24" s="38">
        <v>74778805.549999997</v>
      </c>
      <c r="E24" s="38">
        <v>74778805.549999997</v>
      </c>
      <c r="F24" s="39">
        <f t="shared" si="1"/>
        <v>1.016</v>
      </c>
      <c r="G24" s="46" t="s">
        <v>3</v>
      </c>
      <c r="H24" s="39">
        <f t="shared" si="2"/>
        <v>1</v>
      </c>
      <c r="I24" s="41" t="s">
        <v>3</v>
      </c>
    </row>
    <row r="25" spans="1:13" ht="90" x14ac:dyDescent="0.25">
      <c r="A25" s="36" t="s">
        <v>21</v>
      </c>
      <c r="B25" s="37" t="s">
        <v>142</v>
      </c>
      <c r="C25" s="38">
        <v>44601606.460000001</v>
      </c>
      <c r="D25" s="38">
        <v>51981767.409999996</v>
      </c>
      <c r="E25" s="38">
        <v>50256558.310000002</v>
      </c>
      <c r="F25" s="39">
        <f t="shared" si="1"/>
        <v>1.127</v>
      </c>
      <c r="G25" s="40" t="s">
        <v>151</v>
      </c>
      <c r="H25" s="39">
        <f t="shared" si="2"/>
        <v>0.96699999999999997</v>
      </c>
      <c r="I25" s="41" t="s">
        <v>3</v>
      </c>
    </row>
    <row r="26" spans="1:13" ht="45" x14ac:dyDescent="0.25">
      <c r="A26" s="36" t="s">
        <v>22</v>
      </c>
      <c r="B26" s="37" t="s">
        <v>143</v>
      </c>
      <c r="C26" s="38">
        <v>563000</v>
      </c>
      <c r="D26" s="38">
        <v>563000</v>
      </c>
      <c r="E26" s="38">
        <v>563000</v>
      </c>
      <c r="F26" s="39">
        <f t="shared" si="1"/>
        <v>1</v>
      </c>
      <c r="G26" s="46" t="s">
        <v>3</v>
      </c>
      <c r="H26" s="39">
        <f t="shared" si="2"/>
        <v>1</v>
      </c>
      <c r="I26" s="41" t="s">
        <v>3</v>
      </c>
    </row>
    <row r="27" spans="1:13" ht="45" x14ac:dyDescent="0.25">
      <c r="A27" s="36" t="s">
        <v>23</v>
      </c>
      <c r="B27" s="37" t="s">
        <v>66</v>
      </c>
      <c r="C27" s="38">
        <v>58300000</v>
      </c>
      <c r="D27" s="38">
        <v>71542000</v>
      </c>
      <c r="E27" s="38">
        <v>71540541.909999996</v>
      </c>
      <c r="F27" s="39">
        <f t="shared" si="1"/>
        <v>1.2270000000000001</v>
      </c>
      <c r="G27" s="43" t="s">
        <v>41</v>
      </c>
      <c r="H27" s="39">
        <f t="shared" si="2"/>
        <v>1</v>
      </c>
      <c r="I27" s="41" t="s">
        <v>3</v>
      </c>
    </row>
    <row r="28" spans="1:13" ht="90" x14ac:dyDescent="0.25">
      <c r="A28" s="36" t="s">
        <v>24</v>
      </c>
      <c r="B28" s="37" t="s">
        <v>67</v>
      </c>
      <c r="C28" s="38">
        <v>4530000</v>
      </c>
      <c r="D28" s="38">
        <v>6226415.5499999998</v>
      </c>
      <c r="E28" s="38">
        <v>5919204.1399999997</v>
      </c>
      <c r="F28" s="39">
        <f t="shared" si="1"/>
        <v>1.3069999999999999</v>
      </c>
      <c r="G28" s="44" t="s">
        <v>151</v>
      </c>
      <c r="H28" s="39">
        <f t="shared" si="2"/>
        <v>0.95099999999999996</v>
      </c>
      <c r="I28" s="41" t="s">
        <v>3</v>
      </c>
    </row>
    <row r="29" spans="1:13" ht="84" customHeight="1" x14ac:dyDescent="0.25">
      <c r="A29" s="36" t="s">
        <v>25</v>
      </c>
      <c r="B29" s="37" t="s">
        <v>68</v>
      </c>
      <c r="C29" s="38">
        <v>1320000</v>
      </c>
      <c r="D29" s="38">
        <v>320000</v>
      </c>
      <c r="E29" s="38">
        <v>220000</v>
      </c>
      <c r="F29" s="39">
        <f t="shared" si="1"/>
        <v>0.16700000000000001</v>
      </c>
      <c r="G29" s="43" t="s">
        <v>29</v>
      </c>
      <c r="H29" s="39">
        <f t="shared" si="2"/>
        <v>0.68799999999999994</v>
      </c>
      <c r="I29" s="86" t="s">
        <v>159</v>
      </c>
    </row>
    <row r="30" spans="1:13" ht="38.25" customHeight="1" x14ac:dyDescent="0.25">
      <c r="A30" s="49" t="s">
        <v>5</v>
      </c>
      <c r="B30" s="50" t="s">
        <v>144</v>
      </c>
      <c r="C30" s="51">
        <v>80614512.930000007</v>
      </c>
      <c r="D30" s="51">
        <v>101980142.77</v>
      </c>
      <c r="E30" s="51">
        <v>97373940.370000005</v>
      </c>
      <c r="F30" s="52">
        <f t="shared" si="1"/>
        <v>1.208</v>
      </c>
      <c r="G30" s="53" t="s">
        <v>39</v>
      </c>
      <c r="H30" s="52">
        <f t="shared" si="2"/>
        <v>0.95499999999999996</v>
      </c>
      <c r="I30" s="54" t="s">
        <v>3</v>
      </c>
    </row>
    <row r="31" spans="1:13" s="35" customFormat="1" hidden="1" x14ac:dyDescent="0.25">
      <c r="A31" s="55" t="s">
        <v>69</v>
      </c>
      <c r="B31" s="56"/>
      <c r="C31" s="57">
        <f>C32+C33+C34+C35+C36+C37+C38+C39+C40+C41+C42+C43+C44+C45+C46+C47+C48+C49+C50+C51+C52+C53+C54+C55+C56+C57+C59+C60+C61+C62+C63+C64+C66+C67+C68+C69</f>
        <v>25606.7</v>
      </c>
      <c r="D31" s="57">
        <f t="shared" ref="D31:E31" si="3">D32+D33+D34+D35+D36+D37+D38+D39+D40+D41+D42+D43+D44+D45+D46+D47+D48+D49+D50+D51+D52+D53+D54+D55+D56+D57+D59+D60+D61+D62+D63+D64+D66+D67+D68+D69</f>
        <v>24822.400000000001</v>
      </c>
      <c r="E31" s="57">
        <f t="shared" si="3"/>
        <v>22988.799999999999</v>
      </c>
      <c r="F31" s="29">
        <f t="shared" si="1"/>
        <v>0.89800000000000002</v>
      </c>
      <c r="G31" s="58"/>
      <c r="H31" s="29">
        <f t="shared" si="2"/>
        <v>0.92600000000000005</v>
      </c>
      <c r="I31" s="54"/>
      <c r="J31" s="34"/>
      <c r="K31" s="34"/>
      <c r="L31" s="34"/>
      <c r="M31" s="34"/>
    </row>
    <row r="32" spans="1:13" s="63" customFormat="1" ht="211.5" hidden="1" customHeight="1" x14ac:dyDescent="0.25">
      <c r="A32" s="59" t="s">
        <v>70</v>
      </c>
      <c r="B32" s="60">
        <v>801</v>
      </c>
      <c r="C32" s="61">
        <v>2593.5</v>
      </c>
      <c r="D32" s="61">
        <v>2862.1</v>
      </c>
      <c r="E32" s="61">
        <v>2708.4</v>
      </c>
      <c r="F32" s="39">
        <f t="shared" si="1"/>
        <v>1.044</v>
      </c>
      <c r="G32" s="45" t="s">
        <v>3</v>
      </c>
      <c r="H32" s="39">
        <f t="shared" si="2"/>
        <v>0.94599999999999995</v>
      </c>
      <c r="I32" s="43" t="s">
        <v>71</v>
      </c>
      <c r="J32" s="62"/>
      <c r="K32" s="62"/>
      <c r="L32" s="62"/>
      <c r="M32" s="62"/>
    </row>
    <row r="33" spans="1:13" s="63" customFormat="1" ht="60" hidden="1" x14ac:dyDescent="0.25">
      <c r="A33" s="59" t="s">
        <v>72</v>
      </c>
      <c r="B33" s="60">
        <v>805</v>
      </c>
      <c r="C33" s="61">
        <v>92.2</v>
      </c>
      <c r="D33" s="61">
        <v>118.2</v>
      </c>
      <c r="E33" s="61">
        <v>115.8</v>
      </c>
      <c r="F33" s="39">
        <f t="shared" si="1"/>
        <v>1.256</v>
      </c>
      <c r="G33" s="43" t="s">
        <v>73</v>
      </c>
      <c r="H33" s="39">
        <f t="shared" si="2"/>
        <v>0.98</v>
      </c>
      <c r="I33" s="45" t="s">
        <v>3</v>
      </c>
      <c r="J33" s="62"/>
      <c r="K33" s="62"/>
      <c r="L33" s="62"/>
      <c r="M33" s="62"/>
    </row>
    <row r="34" spans="1:13" s="63" customFormat="1" ht="60" hidden="1" x14ac:dyDescent="0.25">
      <c r="A34" s="59" t="s">
        <v>74</v>
      </c>
      <c r="B34" s="60">
        <v>806</v>
      </c>
      <c r="C34" s="61"/>
      <c r="D34" s="61">
        <v>11.7</v>
      </c>
      <c r="E34" s="61">
        <v>9.6</v>
      </c>
      <c r="F34" s="39" t="str">
        <f t="shared" si="1"/>
        <v/>
      </c>
      <c r="G34" s="43" t="s">
        <v>75</v>
      </c>
      <c r="H34" s="39">
        <f t="shared" si="2"/>
        <v>0.82099999999999995</v>
      </c>
      <c r="I34" s="43" t="s">
        <v>76</v>
      </c>
      <c r="J34" s="62"/>
      <c r="K34" s="62"/>
      <c r="L34" s="62"/>
      <c r="M34" s="62"/>
    </row>
    <row r="35" spans="1:13" s="63" customFormat="1" ht="60" hidden="1" x14ac:dyDescent="0.25">
      <c r="A35" s="59" t="s">
        <v>77</v>
      </c>
      <c r="B35" s="60">
        <v>807</v>
      </c>
      <c r="C35" s="61"/>
      <c r="D35" s="61">
        <v>2.2000000000000002</v>
      </c>
      <c r="E35" s="61">
        <v>2.2000000000000002</v>
      </c>
      <c r="F35" s="39" t="str">
        <f t="shared" si="1"/>
        <v/>
      </c>
      <c r="G35" s="47" t="s">
        <v>78</v>
      </c>
      <c r="H35" s="39">
        <f t="shared" si="2"/>
        <v>1</v>
      </c>
      <c r="I35" s="45" t="s">
        <v>3</v>
      </c>
      <c r="J35" s="62"/>
      <c r="K35" s="62"/>
      <c r="L35" s="62"/>
      <c r="M35" s="62"/>
    </row>
    <row r="36" spans="1:13" s="63" customFormat="1" ht="90" hidden="1" x14ac:dyDescent="0.25">
      <c r="A36" s="59" t="s">
        <v>79</v>
      </c>
      <c r="B36" s="60">
        <v>808</v>
      </c>
      <c r="C36" s="61">
        <v>896.6</v>
      </c>
      <c r="D36" s="61">
        <v>988.5</v>
      </c>
      <c r="E36" s="61">
        <v>961.1</v>
      </c>
      <c r="F36" s="39">
        <f t="shared" si="1"/>
        <v>1.0720000000000001</v>
      </c>
      <c r="G36" s="43" t="s">
        <v>80</v>
      </c>
      <c r="H36" s="39">
        <f t="shared" si="2"/>
        <v>0.97199999999999998</v>
      </c>
      <c r="I36" s="45" t="s">
        <v>3</v>
      </c>
      <c r="J36" s="62"/>
      <c r="K36" s="62"/>
      <c r="L36" s="62"/>
      <c r="M36" s="62"/>
    </row>
    <row r="37" spans="1:13" s="63" customFormat="1" ht="150" hidden="1" x14ac:dyDescent="0.25">
      <c r="A37" s="59" t="s">
        <v>81</v>
      </c>
      <c r="B37" s="60">
        <v>809</v>
      </c>
      <c r="C37" s="61">
        <v>9025.2000000000007</v>
      </c>
      <c r="D37" s="61">
        <v>10502.3</v>
      </c>
      <c r="E37" s="61">
        <v>9844.7999999999993</v>
      </c>
      <c r="F37" s="39">
        <f>IFERROR(E37/C37,"")</f>
        <v>1.091</v>
      </c>
      <c r="G37" s="40" t="s">
        <v>82</v>
      </c>
      <c r="H37" s="39">
        <f t="shared" si="2"/>
        <v>0.93700000000000006</v>
      </c>
      <c r="I37" s="43" t="s">
        <v>83</v>
      </c>
      <c r="J37" s="62"/>
      <c r="K37" s="62"/>
      <c r="L37" s="62"/>
      <c r="M37" s="62"/>
    </row>
    <row r="38" spans="1:13" s="63" customFormat="1" ht="180" hidden="1" x14ac:dyDescent="0.25">
      <c r="A38" s="59" t="s">
        <v>84</v>
      </c>
      <c r="B38" s="60">
        <v>810</v>
      </c>
      <c r="C38" s="61"/>
      <c r="D38" s="61">
        <v>501.8</v>
      </c>
      <c r="E38" s="61">
        <v>501.6</v>
      </c>
      <c r="F38" s="39" t="str">
        <f t="shared" ref="F38:F69" si="4">IFERROR(E38/C38,"")</f>
        <v/>
      </c>
      <c r="G38" s="40" t="s">
        <v>85</v>
      </c>
      <c r="H38" s="39">
        <f t="shared" si="2"/>
        <v>1</v>
      </c>
      <c r="I38" s="64" t="s">
        <v>3</v>
      </c>
      <c r="J38" s="62"/>
      <c r="K38" s="62"/>
      <c r="L38" s="62"/>
      <c r="M38" s="62"/>
    </row>
    <row r="39" spans="1:13" s="63" customFormat="1" ht="120" hidden="1" x14ac:dyDescent="0.25">
      <c r="A39" s="59" t="s">
        <v>86</v>
      </c>
      <c r="B39" s="60">
        <v>812</v>
      </c>
      <c r="C39" s="61"/>
      <c r="D39" s="61">
        <v>2</v>
      </c>
      <c r="E39" s="61">
        <v>2</v>
      </c>
      <c r="F39" s="39" t="str">
        <f t="shared" si="4"/>
        <v/>
      </c>
      <c r="G39" s="40" t="s">
        <v>87</v>
      </c>
      <c r="H39" s="39">
        <f t="shared" si="2"/>
        <v>1</v>
      </c>
      <c r="I39" s="41" t="s">
        <v>3</v>
      </c>
      <c r="J39" s="62"/>
      <c r="K39" s="62"/>
      <c r="L39" s="62"/>
      <c r="M39" s="62"/>
    </row>
    <row r="40" spans="1:13" s="63" customFormat="1" ht="60" hidden="1" x14ac:dyDescent="0.25">
      <c r="A40" s="59" t="s">
        <v>88</v>
      </c>
      <c r="B40" s="60">
        <v>813</v>
      </c>
      <c r="C40" s="61"/>
      <c r="D40" s="61">
        <v>0.6</v>
      </c>
      <c r="E40" s="61">
        <v>0.6</v>
      </c>
      <c r="F40" s="39" t="str">
        <f t="shared" si="4"/>
        <v/>
      </c>
      <c r="G40" s="47" t="s">
        <v>78</v>
      </c>
      <c r="H40" s="39">
        <f t="shared" si="2"/>
        <v>1</v>
      </c>
      <c r="I40" s="41" t="s">
        <v>3</v>
      </c>
      <c r="J40" s="62"/>
      <c r="K40" s="62"/>
      <c r="L40" s="62"/>
      <c r="M40" s="62"/>
    </row>
    <row r="41" spans="1:13" s="63" customFormat="1" ht="195" hidden="1" x14ac:dyDescent="0.25">
      <c r="A41" s="59" t="s">
        <v>89</v>
      </c>
      <c r="B41" s="60">
        <v>814</v>
      </c>
      <c r="C41" s="61">
        <v>5</v>
      </c>
      <c r="D41" s="61">
        <v>185.3</v>
      </c>
      <c r="E41" s="61">
        <v>177.8</v>
      </c>
      <c r="F41" s="39">
        <f t="shared" si="4"/>
        <v>35.56</v>
      </c>
      <c r="G41" s="40" t="s">
        <v>90</v>
      </c>
      <c r="H41" s="39">
        <f t="shared" si="2"/>
        <v>0.96</v>
      </c>
      <c r="I41" s="41" t="s">
        <v>3</v>
      </c>
      <c r="J41" s="62"/>
      <c r="K41" s="62"/>
      <c r="L41" s="62"/>
      <c r="M41" s="62"/>
    </row>
    <row r="42" spans="1:13" s="63" customFormat="1" ht="60" hidden="1" x14ac:dyDescent="0.25">
      <c r="A42" s="59" t="s">
        <v>91</v>
      </c>
      <c r="B42" s="60">
        <v>815</v>
      </c>
      <c r="C42" s="61"/>
      <c r="D42" s="61">
        <v>1.1000000000000001</v>
      </c>
      <c r="E42" s="61">
        <v>1.1000000000000001</v>
      </c>
      <c r="F42" s="39" t="str">
        <f t="shared" si="4"/>
        <v/>
      </c>
      <c r="G42" s="47" t="s">
        <v>78</v>
      </c>
      <c r="H42" s="39">
        <f t="shared" si="2"/>
        <v>1</v>
      </c>
      <c r="I42" s="41" t="s">
        <v>3</v>
      </c>
      <c r="J42" s="62"/>
      <c r="K42" s="62"/>
      <c r="L42" s="62"/>
      <c r="M42" s="62"/>
    </row>
    <row r="43" spans="1:13" s="63" customFormat="1" ht="120" hidden="1" x14ac:dyDescent="0.25">
      <c r="A43" s="59" t="s">
        <v>92</v>
      </c>
      <c r="B43" s="60">
        <v>817</v>
      </c>
      <c r="C43" s="61">
        <v>140.19999999999999</v>
      </c>
      <c r="D43" s="61">
        <v>166.2</v>
      </c>
      <c r="E43" s="61">
        <v>165.6</v>
      </c>
      <c r="F43" s="39">
        <f t="shared" si="4"/>
        <v>1.181</v>
      </c>
      <c r="G43" s="43" t="s">
        <v>93</v>
      </c>
      <c r="H43" s="39">
        <f t="shared" si="2"/>
        <v>0.996</v>
      </c>
      <c r="I43" s="45" t="s">
        <v>3</v>
      </c>
      <c r="J43" s="62"/>
      <c r="K43" s="62"/>
      <c r="L43" s="62"/>
      <c r="M43" s="62"/>
    </row>
    <row r="44" spans="1:13" s="63" customFormat="1" ht="120" hidden="1" x14ac:dyDescent="0.25">
      <c r="A44" s="59" t="s">
        <v>94</v>
      </c>
      <c r="B44" s="60">
        <v>818</v>
      </c>
      <c r="C44" s="61">
        <v>10.5</v>
      </c>
      <c r="D44" s="61">
        <v>22.6</v>
      </c>
      <c r="E44" s="61">
        <v>22.6</v>
      </c>
      <c r="F44" s="39">
        <f t="shared" si="4"/>
        <v>2.1520000000000001</v>
      </c>
      <c r="G44" s="47" t="s">
        <v>95</v>
      </c>
      <c r="H44" s="39">
        <f t="shared" si="2"/>
        <v>1</v>
      </c>
      <c r="I44" s="45" t="s">
        <v>3</v>
      </c>
      <c r="J44" s="62"/>
      <c r="K44" s="62"/>
      <c r="L44" s="62"/>
      <c r="M44" s="62"/>
    </row>
    <row r="45" spans="1:13" s="63" customFormat="1" ht="60" hidden="1" x14ac:dyDescent="0.25">
      <c r="A45" s="59" t="s">
        <v>96</v>
      </c>
      <c r="B45" s="60">
        <v>820</v>
      </c>
      <c r="C45" s="61"/>
      <c r="D45" s="61">
        <v>2.5</v>
      </c>
      <c r="E45" s="61">
        <v>2.5</v>
      </c>
      <c r="F45" s="39" t="str">
        <f t="shared" si="4"/>
        <v/>
      </c>
      <c r="G45" s="47" t="s">
        <v>78</v>
      </c>
      <c r="H45" s="39">
        <f t="shared" si="2"/>
        <v>1</v>
      </c>
      <c r="I45" s="45" t="s">
        <v>3</v>
      </c>
      <c r="J45" s="62"/>
      <c r="K45" s="62"/>
      <c r="L45" s="62"/>
      <c r="M45" s="62"/>
    </row>
    <row r="46" spans="1:13" s="63" customFormat="1" ht="150" hidden="1" x14ac:dyDescent="0.25">
      <c r="A46" s="59" t="s">
        <v>97</v>
      </c>
      <c r="B46" s="60">
        <v>824</v>
      </c>
      <c r="C46" s="61"/>
      <c r="D46" s="61">
        <v>305.5</v>
      </c>
      <c r="E46" s="61">
        <v>305.2</v>
      </c>
      <c r="F46" s="39" t="str">
        <f t="shared" si="4"/>
        <v/>
      </c>
      <c r="G46" s="40" t="s">
        <v>98</v>
      </c>
      <c r="H46" s="39">
        <f t="shared" si="2"/>
        <v>0.999</v>
      </c>
      <c r="I46" s="45" t="s">
        <v>3</v>
      </c>
      <c r="J46" s="62"/>
      <c r="K46" s="62"/>
      <c r="L46" s="62"/>
      <c r="M46" s="62"/>
    </row>
    <row r="47" spans="1:13" s="63" customFormat="1" ht="105" hidden="1" x14ac:dyDescent="0.25">
      <c r="A47" s="59" t="s">
        <v>99</v>
      </c>
      <c r="B47" s="60">
        <v>825</v>
      </c>
      <c r="C47" s="61">
        <v>4537.6000000000004</v>
      </c>
      <c r="D47" s="61">
        <v>481.3</v>
      </c>
      <c r="E47" s="61">
        <v>426.6</v>
      </c>
      <c r="F47" s="39">
        <f t="shared" si="4"/>
        <v>9.4E-2</v>
      </c>
      <c r="G47" s="43" t="s">
        <v>100</v>
      </c>
      <c r="H47" s="39">
        <f t="shared" si="2"/>
        <v>0.88600000000000001</v>
      </c>
      <c r="I47" s="43" t="s">
        <v>101</v>
      </c>
      <c r="J47" s="62"/>
      <c r="K47" s="62"/>
      <c r="L47" s="62"/>
      <c r="M47" s="62"/>
    </row>
    <row r="48" spans="1:13" s="63" customFormat="1" ht="60" hidden="1" x14ac:dyDescent="0.25">
      <c r="A48" s="59" t="s">
        <v>102</v>
      </c>
      <c r="B48" s="60">
        <v>826</v>
      </c>
      <c r="C48" s="61"/>
      <c r="D48" s="61">
        <v>2</v>
      </c>
      <c r="E48" s="61">
        <v>2</v>
      </c>
      <c r="F48" s="39" t="str">
        <f t="shared" si="4"/>
        <v/>
      </c>
      <c r="G48" s="47" t="s">
        <v>78</v>
      </c>
      <c r="H48" s="39">
        <f t="shared" si="2"/>
        <v>1</v>
      </c>
      <c r="I48" s="45" t="s">
        <v>3</v>
      </c>
      <c r="J48" s="62"/>
      <c r="K48" s="62"/>
      <c r="L48" s="62"/>
      <c r="M48" s="62"/>
    </row>
    <row r="49" spans="1:13" s="63" customFormat="1" ht="60" hidden="1" x14ac:dyDescent="0.25">
      <c r="A49" s="59" t="s">
        <v>103</v>
      </c>
      <c r="B49" s="60">
        <v>827</v>
      </c>
      <c r="C49" s="61">
        <v>8.6999999999999993</v>
      </c>
      <c r="D49" s="61">
        <v>11.2</v>
      </c>
      <c r="E49" s="61">
        <v>11.1</v>
      </c>
      <c r="F49" s="39">
        <f t="shared" si="4"/>
        <v>1.276</v>
      </c>
      <c r="G49" s="43" t="s">
        <v>73</v>
      </c>
      <c r="H49" s="39">
        <f t="shared" si="2"/>
        <v>0.99099999999999999</v>
      </c>
      <c r="I49" s="45" t="s">
        <v>3</v>
      </c>
      <c r="J49" s="62"/>
      <c r="K49" s="62"/>
      <c r="L49" s="62"/>
      <c r="M49" s="62"/>
    </row>
    <row r="50" spans="1:13" s="63" customFormat="1" ht="60" hidden="1" x14ac:dyDescent="0.25">
      <c r="A50" s="59" t="s">
        <v>104</v>
      </c>
      <c r="B50" s="60">
        <v>828</v>
      </c>
      <c r="C50" s="61">
        <v>8.8000000000000007</v>
      </c>
      <c r="D50" s="61">
        <v>11.3</v>
      </c>
      <c r="E50" s="61">
        <v>11.2</v>
      </c>
      <c r="F50" s="39">
        <f t="shared" si="4"/>
        <v>1.2729999999999999</v>
      </c>
      <c r="G50" s="43" t="s">
        <v>73</v>
      </c>
      <c r="H50" s="39">
        <f t="shared" si="2"/>
        <v>0.99099999999999999</v>
      </c>
      <c r="I50" s="45" t="s">
        <v>3</v>
      </c>
      <c r="J50" s="62"/>
      <c r="K50" s="62"/>
      <c r="L50" s="62"/>
      <c r="M50" s="62"/>
    </row>
    <row r="51" spans="1:13" s="63" customFormat="1" ht="60" hidden="1" x14ac:dyDescent="0.25">
      <c r="A51" s="59" t="s">
        <v>105</v>
      </c>
      <c r="B51" s="60">
        <v>829</v>
      </c>
      <c r="C51" s="61">
        <v>12.3</v>
      </c>
      <c r="D51" s="61">
        <v>14.7</v>
      </c>
      <c r="E51" s="61">
        <v>14.7</v>
      </c>
      <c r="F51" s="39">
        <f t="shared" si="4"/>
        <v>1.1950000000000001</v>
      </c>
      <c r="G51" s="43" t="s">
        <v>73</v>
      </c>
      <c r="H51" s="39">
        <f t="shared" si="2"/>
        <v>1</v>
      </c>
      <c r="I51" s="45" t="s">
        <v>3</v>
      </c>
      <c r="J51" s="62"/>
      <c r="K51" s="62"/>
      <c r="L51" s="62"/>
      <c r="M51" s="62"/>
    </row>
    <row r="52" spans="1:13" s="63" customFormat="1" ht="60" hidden="1" x14ac:dyDescent="0.25">
      <c r="A52" s="59" t="s">
        <v>106</v>
      </c>
      <c r="B52" s="60">
        <v>830</v>
      </c>
      <c r="C52" s="61">
        <v>272.8</v>
      </c>
      <c r="D52" s="61">
        <v>358.9</v>
      </c>
      <c r="E52" s="61">
        <v>355.7</v>
      </c>
      <c r="F52" s="39">
        <f t="shared" si="4"/>
        <v>1.304</v>
      </c>
      <c r="G52" s="43" t="s">
        <v>73</v>
      </c>
      <c r="H52" s="39">
        <f t="shared" si="2"/>
        <v>0.99099999999999999</v>
      </c>
      <c r="I52" s="45" t="s">
        <v>3</v>
      </c>
      <c r="J52" s="62"/>
      <c r="K52" s="62"/>
      <c r="L52" s="62"/>
      <c r="M52" s="62"/>
    </row>
    <row r="53" spans="1:13" s="63" customFormat="1" ht="192.75" hidden="1" customHeight="1" x14ac:dyDescent="0.25">
      <c r="A53" s="59" t="s">
        <v>107</v>
      </c>
      <c r="B53" s="60">
        <v>832</v>
      </c>
      <c r="C53" s="61">
        <v>4845.8999999999996</v>
      </c>
      <c r="D53" s="61">
        <v>7814.3</v>
      </c>
      <c r="E53" s="61">
        <v>6898.6</v>
      </c>
      <c r="F53" s="39">
        <f t="shared" si="4"/>
        <v>1.4239999999999999</v>
      </c>
      <c r="G53" s="40" t="s">
        <v>108</v>
      </c>
      <c r="H53" s="39">
        <f t="shared" si="2"/>
        <v>0.88300000000000001</v>
      </c>
      <c r="I53" s="43" t="s">
        <v>109</v>
      </c>
      <c r="J53" s="62"/>
      <c r="K53" s="62"/>
      <c r="L53" s="62"/>
      <c r="M53" s="62"/>
    </row>
    <row r="54" spans="1:13" s="63" customFormat="1" ht="120" hidden="1" x14ac:dyDescent="0.25">
      <c r="A54" s="59" t="s">
        <v>110</v>
      </c>
      <c r="B54" s="60">
        <v>833</v>
      </c>
      <c r="C54" s="61"/>
      <c r="D54" s="61">
        <v>3.8</v>
      </c>
      <c r="E54" s="61">
        <v>2.9</v>
      </c>
      <c r="F54" s="39" t="str">
        <f t="shared" si="4"/>
        <v/>
      </c>
      <c r="G54" s="40" t="s">
        <v>111</v>
      </c>
      <c r="H54" s="39">
        <f t="shared" si="2"/>
        <v>0.76300000000000001</v>
      </c>
      <c r="I54" s="44" t="s">
        <v>112</v>
      </c>
      <c r="J54" s="62"/>
      <c r="K54" s="62"/>
      <c r="L54" s="62"/>
      <c r="M54" s="62"/>
    </row>
    <row r="55" spans="1:13" s="63" customFormat="1" ht="60" hidden="1" x14ac:dyDescent="0.25">
      <c r="A55" s="59" t="s">
        <v>113</v>
      </c>
      <c r="B55" s="60">
        <v>835</v>
      </c>
      <c r="C55" s="61"/>
      <c r="D55" s="61">
        <v>2.1</v>
      </c>
      <c r="E55" s="61">
        <v>2.1</v>
      </c>
      <c r="F55" s="39" t="str">
        <f t="shared" si="4"/>
        <v/>
      </c>
      <c r="G55" s="43" t="s">
        <v>114</v>
      </c>
      <c r="H55" s="39">
        <f t="shared" si="2"/>
        <v>1</v>
      </c>
      <c r="I55" s="45" t="s">
        <v>3</v>
      </c>
      <c r="J55" s="62"/>
      <c r="K55" s="62"/>
      <c r="L55" s="62"/>
      <c r="M55" s="62"/>
    </row>
    <row r="56" spans="1:13" s="63" customFormat="1" ht="60" hidden="1" x14ac:dyDescent="0.25">
      <c r="A56" s="59" t="s">
        <v>115</v>
      </c>
      <c r="B56" s="60">
        <v>839</v>
      </c>
      <c r="C56" s="61"/>
      <c r="D56" s="61">
        <v>0.9</v>
      </c>
      <c r="E56" s="61">
        <v>0.9</v>
      </c>
      <c r="F56" s="39" t="str">
        <f t="shared" si="4"/>
        <v/>
      </c>
      <c r="G56" s="47" t="s">
        <v>78</v>
      </c>
      <c r="H56" s="39">
        <f t="shared" si="2"/>
        <v>1</v>
      </c>
      <c r="I56" s="41" t="s">
        <v>3</v>
      </c>
      <c r="J56" s="62"/>
      <c r="K56" s="62"/>
      <c r="L56" s="62"/>
      <c r="M56" s="62"/>
    </row>
    <row r="57" spans="1:13" s="63" customFormat="1" ht="120" hidden="1" x14ac:dyDescent="0.25">
      <c r="A57" s="59" t="s">
        <v>116</v>
      </c>
      <c r="B57" s="60">
        <v>840</v>
      </c>
      <c r="C57" s="61">
        <v>3157.4</v>
      </c>
      <c r="D57" s="61">
        <v>14.8</v>
      </c>
      <c r="E57" s="61">
        <v>7.8</v>
      </c>
      <c r="F57" s="39">
        <f t="shared" si="4"/>
        <v>2E-3</v>
      </c>
      <c r="G57" s="43" t="s">
        <v>117</v>
      </c>
      <c r="H57" s="39">
        <f t="shared" si="2"/>
        <v>0.52700000000000002</v>
      </c>
      <c r="I57" s="43" t="s">
        <v>118</v>
      </c>
      <c r="J57" s="62"/>
      <c r="K57" s="62"/>
      <c r="L57" s="62"/>
      <c r="M57" s="62"/>
    </row>
    <row r="58" spans="1:13" s="63" customFormat="1" ht="60" hidden="1" x14ac:dyDescent="0.25">
      <c r="A58" s="59" t="s">
        <v>119</v>
      </c>
      <c r="B58" s="60">
        <v>848</v>
      </c>
      <c r="C58" s="61"/>
      <c r="D58" s="61">
        <v>9.6</v>
      </c>
      <c r="E58" s="61">
        <v>9.6</v>
      </c>
      <c r="F58" s="39" t="str">
        <f t="shared" si="4"/>
        <v/>
      </c>
      <c r="G58" s="47" t="s">
        <v>78</v>
      </c>
      <c r="H58" s="39">
        <f t="shared" si="2"/>
        <v>1</v>
      </c>
      <c r="I58" s="41" t="s">
        <v>3</v>
      </c>
      <c r="J58" s="62"/>
      <c r="K58" s="62"/>
      <c r="L58" s="62"/>
      <c r="M58" s="62"/>
    </row>
    <row r="59" spans="1:13" s="63" customFormat="1" ht="225" hidden="1" x14ac:dyDescent="0.25">
      <c r="A59" s="59" t="s">
        <v>120</v>
      </c>
      <c r="B59" s="60">
        <v>854</v>
      </c>
      <c r="C59" s="61"/>
      <c r="D59" s="61">
        <v>121</v>
      </c>
      <c r="E59" s="61">
        <v>121</v>
      </c>
      <c r="F59" s="39" t="str">
        <f t="shared" si="4"/>
        <v/>
      </c>
      <c r="G59" s="47" t="s">
        <v>121</v>
      </c>
      <c r="H59" s="39">
        <f t="shared" si="2"/>
        <v>1</v>
      </c>
      <c r="I59" s="41" t="s">
        <v>3</v>
      </c>
      <c r="J59" s="62"/>
      <c r="K59" s="62"/>
      <c r="L59" s="62"/>
      <c r="M59" s="62"/>
    </row>
    <row r="60" spans="1:13" s="63" customFormat="1" ht="105" hidden="1" x14ac:dyDescent="0.25">
      <c r="A60" s="59" t="s">
        <v>122</v>
      </c>
      <c r="B60" s="60">
        <v>857</v>
      </c>
      <c r="C60" s="61"/>
      <c r="D60" s="61">
        <v>2.9</v>
      </c>
      <c r="E60" s="61">
        <v>2.9</v>
      </c>
      <c r="F60" s="39" t="str">
        <f t="shared" si="4"/>
        <v/>
      </c>
      <c r="G60" s="40" t="s">
        <v>123</v>
      </c>
      <c r="H60" s="39">
        <f t="shared" si="2"/>
        <v>1</v>
      </c>
      <c r="I60" s="45" t="s">
        <v>3</v>
      </c>
      <c r="J60" s="62"/>
      <c r="K60" s="62"/>
      <c r="L60" s="62"/>
      <c r="M60" s="62"/>
    </row>
    <row r="61" spans="1:13" s="63" customFormat="1" ht="60" hidden="1" x14ac:dyDescent="0.25">
      <c r="A61" s="59" t="s">
        <v>124</v>
      </c>
      <c r="B61" s="60">
        <v>863</v>
      </c>
      <c r="C61" s="61"/>
      <c r="D61" s="61">
        <v>11.7</v>
      </c>
      <c r="E61" s="61">
        <v>11.7</v>
      </c>
      <c r="F61" s="39" t="str">
        <f t="shared" si="4"/>
        <v/>
      </c>
      <c r="G61" s="47" t="s">
        <v>78</v>
      </c>
      <c r="H61" s="39">
        <f t="shared" si="2"/>
        <v>1</v>
      </c>
      <c r="I61" s="45" t="s">
        <v>3</v>
      </c>
      <c r="J61" s="62"/>
      <c r="K61" s="62"/>
      <c r="L61" s="62"/>
      <c r="M61" s="62"/>
    </row>
    <row r="62" spans="1:13" s="63" customFormat="1" ht="60" hidden="1" x14ac:dyDescent="0.25">
      <c r="A62" s="59" t="s">
        <v>125</v>
      </c>
      <c r="B62" s="60">
        <v>870</v>
      </c>
      <c r="C62" s="61"/>
      <c r="D62" s="61">
        <v>1.4</v>
      </c>
      <c r="E62" s="61">
        <v>1.4</v>
      </c>
      <c r="F62" s="39" t="str">
        <f t="shared" si="4"/>
        <v/>
      </c>
      <c r="G62" s="47" t="s">
        <v>78</v>
      </c>
      <c r="H62" s="39">
        <f t="shared" ref="H62:H69" si="5">E62/D62</f>
        <v>1</v>
      </c>
      <c r="I62" s="45" t="s">
        <v>3</v>
      </c>
      <c r="J62" s="62"/>
      <c r="K62" s="62"/>
      <c r="L62" s="62"/>
      <c r="M62" s="62"/>
    </row>
    <row r="63" spans="1:13" s="63" customFormat="1" ht="60" hidden="1" x14ac:dyDescent="0.25">
      <c r="A63" s="59" t="s">
        <v>126</v>
      </c>
      <c r="B63" s="60">
        <v>871</v>
      </c>
      <c r="C63" s="61"/>
      <c r="D63" s="61">
        <v>163.30000000000001</v>
      </c>
      <c r="E63" s="61">
        <v>163.30000000000001</v>
      </c>
      <c r="F63" s="39" t="str">
        <f t="shared" si="4"/>
        <v/>
      </c>
      <c r="G63" s="47" t="s">
        <v>78</v>
      </c>
      <c r="H63" s="39">
        <f t="shared" si="5"/>
        <v>1</v>
      </c>
      <c r="I63" s="45" t="s">
        <v>3</v>
      </c>
      <c r="J63" s="62"/>
      <c r="K63" s="62"/>
      <c r="L63" s="62"/>
      <c r="M63" s="62"/>
    </row>
    <row r="64" spans="1:13" s="63" customFormat="1" ht="195" hidden="1" x14ac:dyDescent="0.25">
      <c r="A64" s="59" t="s">
        <v>127</v>
      </c>
      <c r="B64" s="60">
        <v>875</v>
      </c>
      <c r="C64" s="61"/>
      <c r="D64" s="61">
        <v>64.099999999999994</v>
      </c>
      <c r="E64" s="61">
        <v>64</v>
      </c>
      <c r="F64" s="39" t="str">
        <f t="shared" si="4"/>
        <v/>
      </c>
      <c r="G64" s="40" t="s">
        <v>128</v>
      </c>
      <c r="H64" s="39">
        <f t="shared" si="5"/>
        <v>0.998</v>
      </c>
      <c r="I64" s="45" t="s">
        <v>3</v>
      </c>
      <c r="J64" s="62"/>
      <c r="K64" s="62"/>
      <c r="L64" s="62"/>
      <c r="M64" s="62"/>
    </row>
    <row r="65" spans="1:13" s="63" customFormat="1" ht="105" hidden="1" x14ac:dyDescent="0.25">
      <c r="A65" s="59" t="s">
        <v>129</v>
      </c>
      <c r="B65" s="60">
        <v>878</v>
      </c>
      <c r="C65" s="61"/>
      <c r="D65" s="61">
        <v>1.1000000000000001</v>
      </c>
      <c r="E65" s="61">
        <v>1.1000000000000001</v>
      </c>
      <c r="F65" s="39" t="str">
        <f t="shared" si="4"/>
        <v/>
      </c>
      <c r="G65" s="40" t="s">
        <v>130</v>
      </c>
      <c r="H65" s="39">
        <f t="shared" si="5"/>
        <v>1</v>
      </c>
      <c r="I65" s="45" t="s">
        <v>3</v>
      </c>
      <c r="J65" s="62"/>
      <c r="K65" s="62"/>
      <c r="L65" s="62"/>
      <c r="M65" s="62"/>
    </row>
    <row r="66" spans="1:13" s="63" customFormat="1" ht="120" hidden="1" x14ac:dyDescent="0.25">
      <c r="A66" s="59" t="s">
        <v>131</v>
      </c>
      <c r="B66" s="60">
        <v>882</v>
      </c>
      <c r="C66" s="61"/>
      <c r="D66" s="61">
        <v>5.7</v>
      </c>
      <c r="E66" s="61">
        <v>5.6</v>
      </c>
      <c r="F66" s="39" t="str">
        <f t="shared" si="4"/>
        <v/>
      </c>
      <c r="G66" s="40" t="s">
        <v>132</v>
      </c>
      <c r="H66" s="39">
        <f t="shared" si="5"/>
        <v>0.98199999999999998</v>
      </c>
      <c r="I66" s="45" t="s">
        <v>3</v>
      </c>
      <c r="J66" s="62"/>
      <c r="K66" s="62"/>
      <c r="L66" s="62"/>
      <c r="M66" s="62"/>
    </row>
    <row r="67" spans="1:13" s="63" customFormat="1" ht="120" hidden="1" x14ac:dyDescent="0.25">
      <c r="A67" s="59" t="s">
        <v>133</v>
      </c>
      <c r="B67" s="60">
        <v>889</v>
      </c>
      <c r="C67" s="61"/>
      <c r="D67" s="61">
        <v>3.4</v>
      </c>
      <c r="E67" s="61">
        <v>3.4</v>
      </c>
      <c r="F67" s="39" t="str">
        <f t="shared" si="4"/>
        <v/>
      </c>
      <c r="G67" s="40" t="s">
        <v>134</v>
      </c>
      <c r="H67" s="39">
        <f t="shared" si="5"/>
        <v>1</v>
      </c>
      <c r="I67" s="45" t="s">
        <v>3</v>
      </c>
      <c r="J67" s="62"/>
      <c r="K67" s="62"/>
      <c r="L67" s="62"/>
      <c r="M67" s="62"/>
    </row>
    <row r="68" spans="1:13" s="63" customFormat="1" ht="120" hidden="1" x14ac:dyDescent="0.25">
      <c r="A68" s="59" t="s">
        <v>135</v>
      </c>
      <c r="B68" s="60">
        <v>890</v>
      </c>
      <c r="C68" s="61"/>
      <c r="D68" s="61">
        <v>4.5999999999999996</v>
      </c>
      <c r="E68" s="61">
        <v>4.5999999999999996</v>
      </c>
      <c r="F68" s="39" t="str">
        <f t="shared" si="4"/>
        <v/>
      </c>
      <c r="G68" s="40" t="s">
        <v>136</v>
      </c>
      <c r="H68" s="39">
        <f t="shared" si="5"/>
        <v>1</v>
      </c>
      <c r="I68" s="45" t="s">
        <v>3</v>
      </c>
      <c r="J68" s="62"/>
      <c r="K68" s="62"/>
      <c r="L68" s="62"/>
      <c r="M68" s="62"/>
    </row>
    <row r="69" spans="1:13" s="63" customFormat="1" ht="60" hidden="1" x14ac:dyDescent="0.25">
      <c r="A69" s="59" t="s">
        <v>137</v>
      </c>
      <c r="B69" s="60">
        <v>892</v>
      </c>
      <c r="C69" s="61"/>
      <c r="D69" s="61">
        <v>56.4</v>
      </c>
      <c r="E69" s="61">
        <v>56.4</v>
      </c>
      <c r="F69" s="39" t="str">
        <f t="shared" si="4"/>
        <v/>
      </c>
      <c r="G69" s="47" t="s">
        <v>78</v>
      </c>
      <c r="H69" s="39">
        <f t="shared" si="5"/>
        <v>1</v>
      </c>
      <c r="I69" s="45" t="s">
        <v>3</v>
      </c>
      <c r="J69" s="62"/>
      <c r="K69" s="62"/>
      <c r="L69" s="62"/>
      <c r="M69" s="62"/>
    </row>
    <row r="70" spans="1:13" x14ac:dyDescent="0.25">
      <c r="A70" s="22" t="s">
        <v>2</v>
      </c>
      <c r="E70" s="24"/>
    </row>
    <row r="71" spans="1:13" s="66" customFormat="1" x14ac:dyDescent="0.25">
      <c r="A71" s="68" t="s">
        <v>152</v>
      </c>
      <c r="B71" s="69"/>
      <c r="C71" s="70"/>
      <c r="D71" s="70"/>
      <c r="E71" s="70"/>
      <c r="F71" s="71"/>
      <c r="G71" s="71"/>
      <c r="H71" s="71"/>
      <c r="I71" s="72"/>
      <c r="J71" s="65"/>
      <c r="K71" s="65"/>
      <c r="L71" s="65"/>
      <c r="M71" s="65"/>
    </row>
    <row r="72" spans="1:13" s="66" customFormat="1" ht="30" customHeight="1" x14ac:dyDescent="0.25">
      <c r="A72" s="79" t="s">
        <v>153</v>
      </c>
      <c r="B72" s="79"/>
      <c r="C72" s="79"/>
      <c r="D72" s="79"/>
      <c r="E72" s="79"/>
      <c r="F72" s="79"/>
      <c r="G72" s="79"/>
      <c r="H72" s="79"/>
      <c r="I72" s="79"/>
      <c r="J72" s="65"/>
      <c r="K72" s="65"/>
      <c r="L72" s="65"/>
      <c r="M72" s="65"/>
    </row>
    <row r="73" spans="1:13" ht="18.75" customHeight="1" x14ac:dyDescent="0.25">
      <c r="A73" s="73" t="s">
        <v>138</v>
      </c>
      <c r="B73" s="74"/>
      <c r="E73" s="24"/>
      <c r="F73" s="75"/>
      <c r="G73" s="76"/>
      <c r="H73" s="75"/>
      <c r="I73" s="19"/>
    </row>
    <row r="74" spans="1:13" ht="18.75" customHeight="1" x14ac:dyDescent="0.25">
      <c r="A74" s="73"/>
      <c r="B74" s="74"/>
      <c r="E74" s="24"/>
      <c r="F74" s="75"/>
      <c r="G74" s="76"/>
      <c r="H74" s="75"/>
      <c r="I74" s="19"/>
    </row>
    <row r="75" spans="1:13" s="3" customFormat="1" ht="12.75" x14ac:dyDescent="0.25">
      <c r="A75" s="1" t="s">
        <v>33</v>
      </c>
      <c r="B75" s="1"/>
      <c r="C75" s="1"/>
      <c r="D75" s="5"/>
      <c r="E75" s="1"/>
      <c r="F75" s="80" t="s">
        <v>35</v>
      </c>
      <c r="G75" s="80"/>
      <c r="I75" s="1"/>
      <c r="J75" s="1"/>
      <c r="K75" s="1"/>
      <c r="L75" s="1"/>
    </row>
    <row r="76" spans="1:13" s="3" customFormat="1" ht="12.75" x14ac:dyDescent="0.25">
      <c r="A76" s="1" t="s">
        <v>34</v>
      </c>
      <c r="B76" s="1"/>
      <c r="C76" s="1"/>
      <c r="D76" s="14" t="s">
        <v>6</v>
      </c>
      <c r="E76" s="1"/>
      <c r="F76" s="81" t="s">
        <v>7</v>
      </c>
      <c r="G76" s="81"/>
    </row>
    <row r="77" spans="1:13" s="4" customFormat="1" ht="12.75" x14ac:dyDescent="0.25">
      <c r="A77" s="13"/>
      <c r="B77" s="2"/>
      <c r="C77" s="2"/>
      <c r="D77" s="2"/>
      <c r="E77" s="2"/>
      <c r="F77" s="2"/>
    </row>
    <row r="78" spans="1:13" s="4" customFormat="1" ht="12.75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3" s="4" customFormat="1" ht="12.75" x14ac:dyDescent="0.25">
      <c r="A79" s="82" t="s">
        <v>157</v>
      </c>
      <c r="B79" s="82"/>
      <c r="C79" s="82"/>
      <c r="D79" s="82"/>
      <c r="E79" s="82"/>
      <c r="F79" s="82"/>
      <c r="G79" s="2"/>
      <c r="H79" s="2"/>
      <c r="I79" s="2"/>
      <c r="J79" s="2"/>
      <c r="K79" s="2"/>
    </row>
    <row r="80" spans="1:13" s="4" customFormat="1" ht="12.75" x14ac:dyDescent="0.25">
      <c r="A80" s="13"/>
      <c r="B80" s="13"/>
      <c r="C80" s="13"/>
      <c r="D80" s="13"/>
      <c r="E80" s="13"/>
      <c r="F80" s="13"/>
      <c r="G80" s="2"/>
      <c r="H80" s="2"/>
      <c r="I80" s="2"/>
      <c r="J80" s="2"/>
      <c r="K80" s="2"/>
    </row>
    <row r="81" spans="1:11" s="4" customFormat="1" ht="12.75" x14ac:dyDescent="0.25">
      <c r="A81" s="77" t="s">
        <v>36</v>
      </c>
      <c r="B81" s="77"/>
      <c r="C81" s="77"/>
      <c r="D81" s="77"/>
      <c r="E81" s="77"/>
      <c r="F81" s="13"/>
      <c r="G81" s="2"/>
      <c r="H81" s="2"/>
      <c r="I81" s="2"/>
      <c r="J81" s="2"/>
      <c r="K81" s="2"/>
    </row>
  </sheetData>
  <mergeCells count="6">
    <mergeCell ref="A81:E81"/>
    <mergeCell ref="A2:I2"/>
    <mergeCell ref="A72:I72"/>
    <mergeCell ref="F75:G75"/>
    <mergeCell ref="F76:G76"/>
    <mergeCell ref="A79:F79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Зарипова Эльза Ильдаровна</dc:creator>
  <cp:lastModifiedBy>Татьяна Александровна Миллер</cp:lastModifiedBy>
  <cp:lastPrinted>2025-03-25T05:19:20Z</cp:lastPrinted>
  <dcterms:created xsi:type="dcterms:W3CDTF">2019-03-05T10:38:09Z</dcterms:created>
  <dcterms:modified xsi:type="dcterms:W3CDTF">2025-03-25T05:19:25Z</dcterms:modified>
</cp:coreProperties>
</file>