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Исполнение бюджета 2025\Ежеквартальный отчет по исполнению (постановлением)\2025 год\2 кв. 2025 года\Для сайта ФУ по открытости\"/>
    </mc:Choice>
  </mc:AlternateContent>
  <bookViews>
    <workbookView xWindow="0" yWindow="0" windowWidth="28800" windowHeight="12135"/>
  </bookViews>
  <sheets>
    <sheet name="КБ расходы" sheetId="9" r:id="rId1"/>
  </sheets>
  <definedNames>
    <definedName name="_xlnm._FilterDatabase" localSheetId="0" hidden="1">'КБ расходы'!$A$8:$I$56</definedName>
    <definedName name="_xlnm.Print_Titles" localSheetId="0">'КБ расходы'!$6:$8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9" l="1"/>
  <c r="F47" i="9"/>
  <c r="I55" i="9" l="1"/>
  <c r="I52" i="9"/>
  <c r="I53" i="9"/>
  <c r="I54" i="9"/>
  <c r="I11" i="9"/>
  <c r="I12" i="9"/>
  <c r="I9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E18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7" i="9"/>
  <c r="E16" i="9"/>
  <c r="E15" i="9"/>
  <c r="E14" i="9"/>
  <c r="E13" i="9"/>
  <c r="E12" i="9"/>
  <c r="E11" i="9"/>
  <c r="E9" i="9"/>
  <c r="F9" i="9" l="1"/>
  <c r="H9" i="9" s="1"/>
  <c r="C9" i="9"/>
  <c r="I13" i="9"/>
  <c r="I17" i="9"/>
  <c r="I18" i="9"/>
  <c r="I19" i="9"/>
  <c r="I22" i="9"/>
  <c r="I23" i="9"/>
  <c r="I24" i="9"/>
  <c r="I25" i="9"/>
  <c r="I26" i="9"/>
  <c r="I27" i="9"/>
  <c r="I28" i="9"/>
  <c r="I29" i="9"/>
  <c r="I30" i="9"/>
  <c r="I31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G9" i="9"/>
  <c r="D9" i="9"/>
</calcChain>
</file>

<file path=xl/sharedStrings.xml><?xml version="1.0" encoding="utf-8"?>
<sst xmlns="http://schemas.openxmlformats.org/spreadsheetml/2006/main" count="109" uniqueCount="106">
  <si>
    <t>Наименование показателя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</si>
  <si>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</si>
  <si>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Судебная система</t>
  </si>
  <si>
    <t>Резервные фонды</t>
  </si>
  <si>
    <t>Другие общегосударственные вопросы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</si>
  <si>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</si>
  <si>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</si>
  <si>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</si>
  <si>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</si>
  <si>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</si>
  <si>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</si>
  <si>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</si>
  <si>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</si>
  <si>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</si>
  <si>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</si>
  <si>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</si>
  <si>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</si>
  <si>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</si>
  <si>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</si>
  <si>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</si>
  <si>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</si>
  <si>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</si>
  <si>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</si>
  <si>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</si>
  <si>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</si>
  <si>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</si>
  <si>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</si>
  <si>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</si>
  <si>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</si>
  <si>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t xml:space="preserve">Единица измерения:  руб. </t>
  </si>
  <si>
    <t>План</t>
  </si>
  <si>
    <t>Отчет</t>
  </si>
  <si>
    <t>% исполнения</t>
  </si>
  <si>
    <t xml:space="preserve">по расходам в разрезе разделов и подразделов бюджетов в сравнении с запланированными </t>
  </si>
  <si>
    <t>Расходы Бюджета городского округа город Салават Республики Башкортостан – всего,</t>
  </si>
  <si>
    <t>в том числе:</t>
  </si>
  <si>
    <t>ОБЩЕГОСУДАРСТВЕННЫЕ ВОПРОСЫ</t>
  </si>
  <si>
    <t>0100</t>
  </si>
  <si>
    <t>0103</t>
  </si>
  <si>
    <t>0104</t>
  </si>
  <si>
    <t>0105</t>
  </si>
  <si>
    <t>0111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</si>
  <si>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</si>
  <si>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</si>
  <si>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</si>
  <si>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</si>
  <si>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</si>
  <si>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НАЦИОНАЛЬНАЯ ЭКОНОМИКА</t>
  </si>
  <si>
    <t>0400</t>
  </si>
  <si>
    <t>0405</t>
  </si>
  <si>
    <t>0408</t>
  </si>
  <si>
    <t>0409</t>
  </si>
  <si>
    <t>0412</t>
  </si>
  <si>
    <t>ЖИЛИЩНО-КОММУНАЛЬНОЕ ХОЗЯЙСТВО</t>
  </si>
  <si>
    <t>0500</t>
  </si>
  <si>
    <t>0501</t>
  </si>
  <si>
    <t>0502</t>
  </si>
  <si>
    <t>0503</t>
  </si>
  <si>
    <t>0505</t>
  </si>
  <si>
    <t>ОБРАЗОВАНИЕ</t>
  </si>
  <si>
    <t>0700</t>
  </si>
  <si>
    <t>0701</t>
  </si>
  <si>
    <t>0702</t>
  </si>
  <si>
    <t>0703</t>
  </si>
  <si>
    <t>0705</t>
  </si>
  <si>
    <t>0707</t>
  </si>
  <si>
    <t>0709</t>
  </si>
  <si>
    <t>КУЛЬТУРА, КИНЕМАТОГРАФИЯ</t>
  </si>
  <si>
    <t>0800</t>
  </si>
  <si>
    <t>0801</t>
  </si>
  <si>
    <t>0804</t>
  </si>
  <si>
    <t>СОЦИАЛЬНАЯ ПОЛИТИКА</t>
  </si>
  <si>
    <t>1000</t>
  </si>
  <si>
    <t>1001</t>
  </si>
  <si>
    <t>1003</t>
  </si>
  <si>
    <t>1004</t>
  </si>
  <si>
    <t>ФИЗИЧЕСКАЯ КУЛЬТУРА И СПОРТ</t>
  </si>
  <si>
    <t>1100</t>
  </si>
  <si>
    <t>Физическая культура</t>
  </si>
  <si>
    <t>1101</t>
  </si>
  <si>
    <t>1102</t>
  </si>
  <si>
    <t>1103</t>
  </si>
  <si>
    <t>1105</t>
  </si>
  <si>
    <t>СРЕДСТВА МАССОВОЙ ИНФОРМАЦИИ</t>
  </si>
  <si>
    <t>1200</t>
  </si>
  <si>
    <t>1201</t>
  </si>
  <si>
    <t>1202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</si>
  <si>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</si>
  <si>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</si>
  <si>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</si>
  <si>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</si>
  <si>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РзПрз</t>
  </si>
  <si>
    <t>Другие вопросы в области национальной безопасности и правоохранительной деятельности</t>
  </si>
  <si>
    <t>0314</t>
  </si>
  <si>
    <t>ОХРАНА ОКРУЖАЮЩЕЙ СРЕДЫ</t>
  </si>
  <si>
    <t>0600</t>
  </si>
  <si>
    <t>Другие вопросы в области охраны окружающей среды</t>
  </si>
  <si>
    <t>0605</t>
  </si>
  <si>
    <t>Обеспечение проведения выборов и референдумов</t>
  </si>
  <si>
    <t>0107</t>
  </si>
  <si>
    <t>2025 год 
к 2024 году, %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</si>
  <si>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</si>
  <si>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на 1июля 2024 года</t>
  </si>
  <si>
    <t>на 1 июля 2025 года</t>
  </si>
  <si>
    <t xml:space="preserve">Сведения об исполнении бюджета городского округа город Салават Республики Башкортостан за 2 квартал 2025 года </t>
  </si>
  <si>
    <t>годовыми значениями и со значениями за 2 квартал 2024года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</si>
</sst>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 x14ac:knownFonts="1"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4" fontId="1" fillId="0" borderId="1">
      <alignment horizontal="right" shrinkToFit="1"/>
    </xf>
    <xf numFmtId="4" fontId="1" fillId="0" borderId="2">
      <alignment horizontal="right" shrinkToFit="1"/>
    </xf>
    <xf numFmtId="4" fontId="1" fillId="0" borderId="4">
      <alignment horizontal="right" shrinkToFit="1"/>
    </xf>
  </cellStyleXfs>
  <cellXfs count="27">
    <xf numFmtId="0" fontId="0" fillId="0" borderId="0" xfId="0"/>
    <xf numFmtId="0" fontId="5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4" fontId="3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5" fillId="0" borderId="3" xfId="1" applyFont="1" applyBorder="1" applyAlignment="1">
      <alignment horizontal="center" vertical="center" shrinkToFit="1"/>
    </xf>
    <xf numFmtId="164" fontId="5" fillId="0" borderId="3" xfId="0" applyNumberFormat="1" applyFont="1" applyBorder="1" applyAlignment="1">
      <alignment horizontal="right" vertical="center" shrinkToFit="1"/>
    </xf>
    <xf numFmtId="164" fontId="6" fillId="0" borderId="3" xfId="0" applyNumberFormat="1" applyFont="1" applyBorder="1" applyAlignment="1">
      <alignment horizontal="right" vertical="center" shrinkToFit="1"/>
    </xf>
    <xf numFmtId="49" fontId="6" fillId="0" borderId="3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</cellXfs>
  <cellStyles count="5">
    <cellStyle name="Normal" xfId="1"/>
    <cellStyle name="xl45" xfId="2"/>
    <cellStyle name="xl92" xfId="3"/>
    <cellStyle name="xl93" xfId="4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showGridLines="0" tabSelected="1" zoomScale="85" zoomScaleNormal="85" workbookViewId="0">
      <selection activeCell="F47" sqref="F47"/>
    </sheetView>
  </sheetViews>
  <sheetFormatPr defaultRowHeight="15.75" x14ac:dyDescent="0.25"/>
  <cols>
    <col min="1" max="1" width="41" style="13" customWidth="1"/>
    <col min="2" max="2" width="10.140625" style="13" customWidth="1"/>
    <col min="3" max="4" width="17.85546875" style="18" customWidth="1"/>
    <col min="5" max="5" width="12.85546875" style="8" customWidth="1"/>
    <col min="6" max="6" width="19.140625" style="18" customWidth="1"/>
    <col min="7" max="7" width="21.7109375" style="18" customWidth="1"/>
    <col min="8" max="8" width="19.140625" style="8" customWidth="1"/>
    <col min="9" max="9" width="14.140625" style="8" customWidth="1"/>
    <col min="10" max="10" width="12.5703125" style="8" bestFit="1" customWidth="1"/>
    <col min="11" max="16384" width="9.140625" style="8"/>
  </cols>
  <sheetData>
    <row r="1" spans="1:11" x14ac:dyDescent="0.25">
      <c r="A1" s="25" t="s">
        <v>104</v>
      </c>
      <c r="B1" s="25"/>
      <c r="C1" s="25"/>
      <c r="D1" s="25"/>
      <c r="E1" s="25"/>
      <c r="F1" s="25"/>
      <c r="G1" s="25"/>
      <c r="H1" s="25"/>
      <c r="I1" s="25"/>
    </row>
    <row r="2" spans="1:11" x14ac:dyDescent="0.25">
      <c r="A2" s="25" t="s">
        <v>33</v>
      </c>
      <c r="B2" s="25"/>
      <c r="C2" s="25"/>
      <c r="D2" s="25"/>
      <c r="E2" s="25"/>
      <c r="F2" s="25"/>
      <c r="G2" s="25"/>
      <c r="H2" s="25"/>
      <c r="I2" s="25"/>
    </row>
    <row r="3" spans="1:11" x14ac:dyDescent="0.25">
      <c r="A3" s="25" t="s">
        <v>105</v>
      </c>
      <c r="B3" s="25"/>
      <c r="C3" s="25"/>
      <c r="D3" s="25"/>
      <c r="E3" s="25"/>
      <c r="F3" s="25"/>
      <c r="G3" s="25"/>
      <c r="H3" s="25"/>
      <c r="I3" s="25"/>
    </row>
    <row r="4" spans="1:11" x14ac:dyDescent="0.25">
      <c r="A4" s="15"/>
      <c r="B4" s="15"/>
      <c r="C4" s="17"/>
      <c r="D4" s="17"/>
      <c r="E4" s="15"/>
      <c r="F4" s="17"/>
      <c r="G4" s="17"/>
      <c r="H4" s="15"/>
      <c r="I4" s="15"/>
    </row>
    <row r="5" spans="1:11" x14ac:dyDescent="0.25">
      <c r="A5" s="9" t="s">
        <v>29</v>
      </c>
      <c r="B5" s="9"/>
    </row>
    <row r="6" spans="1:11" s="11" customFormat="1" x14ac:dyDescent="0.25">
      <c r="A6" s="26" t="s">
        <v>0</v>
      </c>
      <c r="B6" s="26" t="s">
        <v>91</v>
      </c>
      <c r="C6" s="24" t="s">
        <v>102</v>
      </c>
      <c r="D6" s="24"/>
      <c r="E6" s="24"/>
      <c r="F6" s="24" t="s">
        <v>103</v>
      </c>
      <c r="G6" s="24"/>
      <c r="H6" s="24"/>
      <c r="I6" s="24" t="s">
        <v>100</v>
      </c>
    </row>
    <row r="7" spans="1:11" s="11" customFormat="1" ht="47.25" x14ac:dyDescent="0.25">
      <c r="A7" s="26"/>
      <c r="B7" s="26"/>
      <c r="C7" s="19" t="s">
        <v>30</v>
      </c>
      <c r="D7" s="19" t="s">
        <v>31</v>
      </c>
      <c r="E7" s="16" t="s">
        <v>32</v>
      </c>
      <c r="F7" s="19" t="s">
        <v>30</v>
      </c>
      <c r="G7" s="19" t="s">
        <v>31</v>
      </c>
      <c r="H7" s="14" t="s">
        <v>32</v>
      </c>
      <c r="I7" s="24"/>
    </row>
    <row r="8" spans="1:11" s="11" customFormat="1" x14ac:dyDescent="0.25">
      <c r="A8" s="16">
        <v>1</v>
      </c>
      <c r="B8" s="16">
        <v>2</v>
      </c>
      <c r="C8" s="19">
        <v>3</v>
      </c>
      <c r="D8" s="19">
        <v>4</v>
      </c>
      <c r="E8" s="16">
        <v>5</v>
      </c>
      <c r="F8" s="19">
        <v>6</v>
      </c>
      <c r="G8" s="19">
        <v>7</v>
      </c>
      <c r="H8" s="16">
        <v>8</v>
      </c>
      <c r="I8" s="16">
        <v>9</v>
      </c>
    </row>
    <row r="9" spans="1:11" s="11" customFormat="1" ht="47.25" customHeight="1" x14ac:dyDescent="0.25">
      <c r="A9" s="6" t="s">
        <v>34</v>
      </c>
      <c r="B9" s="1"/>
      <c r="C9" s="20">
        <f>C11+C18+C21+C26+C31+C33+C40+C43+C47+C52+C55</f>
        <v>4080400240.4199996</v>
      </c>
      <c r="D9" s="20">
        <f>D11+D18+D21+D26+D31+D33+D40+D43+D47+D52+D55</f>
        <v>1882191291.24</v>
      </c>
      <c r="E9" s="20">
        <f>D9/C9*100</f>
        <v>46.12761445789603</v>
      </c>
      <c r="F9" s="20">
        <f>F11+F18+F21+F26+F31+F33+F40+F43+F47+F52+F55</f>
        <v>4514351568.2700005</v>
      </c>
      <c r="G9" s="20">
        <f>G11+G18+G21+G26+G31+G33+G40+G43+G47+G52+G55</f>
        <v>2191065633.5799999</v>
      </c>
      <c r="H9" s="2">
        <f>G9/F9*100</f>
        <v>48.535556002778598</v>
      </c>
      <c r="I9" s="10">
        <f>G9/D9*100</f>
        <v>116.4103587014533</v>
      </c>
      <c r="J9" s="23"/>
      <c r="K9" s="23"/>
    </row>
    <row r="10" spans="1:11" s="11" customFormat="1" ht="15.75" customHeight="1" x14ac:dyDescent="0.25">
      <c r="A10" s="5" t="s">
        <v>35</v>
      </c>
      <c r="B10" s="3"/>
      <c r="C10" s="21"/>
      <c r="D10" s="21"/>
      <c r="E10" s="4"/>
      <c r="F10" s="4"/>
      <c r="G10" s="4"/>
      <c r="H10" s="4"/>
      <c r="I10" s="12"/>
    </row>
    <row r="11" spans="1:11" s="11" customFormat="1" ht="31.5" customHeight="1" x14ac:dyDescent="0.25">
      <c r="A11" s="7" t="s">
        <v>36</v>
      </c>
      <c r="B11" s="1" t="s">
        <v>37</v>
      </c>
      <c r="C11" s="20">
        <v>253729720.97</v>
      </c>
      <c r="D11" s="20">
        <v>149964861.81</v>
      </c>
      <c r="E11" s="2">
        <f>D11/C11*100</f>
        <v>59.104176379767217</v>
      </c>
      <c r="F11" s="2">
        <v>270775590.25</v>
      </c>
      <c r="G11" s="2">
        <v>143624065.94</v>
      </c>
      <c r="H11" s="2">
        <f>G11/F11*100</f>
        <v>53.041733122027601</v>
      </c>
      <c r="I11" s="10">
        <f>G11/D11*100</f>
        <v>95.771812280910467</v>
      </c>
    </row>
    <row r="12" spans="1:11" ht="78.75" customHeight="1" x14ac:dyDescent="0.25">
      <c r="A12" s="5" t="s">
        <v>1</v>
      </c>
      <c r="B12" s="3" t="s">
        <v>38</v>
      </c>
      <c r="C12" s="21">
        <v>10945000</v>
      </c>
      <c r="D12" s="21">
        <v>6645347.7699999996</v>
      </c>
      <c r="E12" s="4">
        <f t="shared" ref="E12:E56" si="0">D12/C12*100</f>
        <v>60.715831612608497</v>
      </c>
      <c r="F12" s="4">
        <v>11510000</v>
      </c>
      <c r="G12" s="4">
        <v>5613709.3600000003</v>
      </c>
      <c r="H12" s="2">
        <f t="shared" ref="H12:H56" si="1">G12/F12*100</f>
        <v>48.772453171155519</v>
      </c>
      <c r="I12" s="12">
        <f>G12/D12*100</f>
        <v>84.475779963581971</v>
      </c>
    </row>
    <row r="13" spans="1:11" ht="94.5" customHeight="1" x14ac:dyDescent="0.25">
      <c r="A13" s="5" t="s">
        <v>101</v>
      </c>
      <c r="B13" s="3" t="s">
        <v>39</v>
      </c>
      <c r="C13" s="21">
        <v>121527052.14</v>
      </c>
      <c r="D13" s="21">
        <v>79583408.400000006</v>
      </c>
      <c r="E13" s="4">
        <f t="shared" si="0"/>
        <v>65.486167070290961</v>
      </c>
      <c r="F13" s="4">
        <v>127010934.52</v>
      </c>
      <c r="G13" s="4">
        <v>72533598.200000003</v>
      </c>
      <c r="H13" s="2">
        <f t="shared" si="1"/>
        <v>57.108152517827804</v>
      </c>
      <c r="I13" s="12">
        <f>G13/D13*100</f>
        <v>91.141608104334466</v>
      </c>
    </row>
    <row r="14" spans="1:11" ht="15.75" customHeight="1" x14ac:dyDescent="0.25">
      <c r="A14" s="5" t="s">
        <v>2</v>
      </c>
      <c r="B14" s="3" t="s">
        <v>40</v>
      </c>
      <c r="C14" s="21">
        <v>42700</v>
      </c>
      <c r="D14" s="21">
        <v>0</v>
      </c>
      <c r="E14" s="4">
        <f t="shared" si="0"/>
        <v>0</v>
      </c>
      <c r="F14" s="4">
        <v>38300</v>
      </c>
      <c r="G14" s="4">
        <v>0</v>
      </c>
      <c r="H14" s="2">
        <f t="shared" si="1"/>
        <v>0</v>
      </c>
      <c r="I14" s="12">
        <v>0</v>
      </c>
    </row>
    <row r="15" spans="1:11" ht="51.75" customHeight="1" x14ac:dyDescent="0.25">
      <c r="A15" s="5" t="s">
        <v>98</v>
      </c>
      <c r="B15" s="22" t="s">
        <v>99</v>
      </c>
      <c r="C15" s="21">
        <v>3202000</v>
      </c>
      <c r="D15" s="21">
        <v>0</v>
      </c>
      <c r="E15" s="4">
        <f t="shared" si="0"/>
        <v>0</v>
      </c>
      <c r="F15" s="4">
        <v>8000000</v>
      </c>
      <c r="G15" s="4">
        <v>0</v>
      </c>
      <c r="H15" s="2">
        <f t="shared" si="1"/>
        <v>0</v>
      </c>
      <c r="I15" s="12">
        <v>0</v>
      </c>
    </row>
    <row r="16" spans="1:11" ht="15.75" customHeight="1" x14ac:dyDescent="0.25">
      <c r="A16" s="5" t="s">
        <v>3</v>
      </c>
      <c r="B16" s="3" t="s">
        <v>41</v>
      </c>
      <c r="C16" s="21">
        <v>5000000</v>
      </c>
      <c r="D16" s="21">
        <v>0</v>
      </c>
      <c r="E16" s="4">
        <f t="shared" si="0"/>
        <v>0</v>
      </c>
      <c r="F16" s="4">
        <v>124216355.73</v>
      </c>
      <c r="G16" s="4">
        <v>65476758.380000003</v>
      </c>
      <c r="H16" s="2">
        <f t="shared" si="1"/>
        <v>52.711865514974562</v>
      </c>
      <c r="I16" s="12">
        <v>0</v>
      </c>
    </row>
    <row r="17" spans="1:9" ht="15.75" customHeight="1" x14ac:dyDescent="0.25">
      <c r="A17" s="5" t="s">
        <v>4</v>
      </c>
      <c r="B17" s="3" t="s">
        <v>42</v>
      </c>
      <c r="C17" s="21">
        <v>113012968.83</v>
      </c>
      <c r="D17" s="21">
        <v>63736105.640000001</v>
      </c>
      <c r="E17" s="4">
        <f t="shared" si="0"/>
        <v>56.397160697437457</v>
      </c>
      <c r="F17" s="4">
        <v>44258754.170000002</v>
      </c>
      <c r="G17" s="4">
        <v>19122304.489999998</v>
      </c>
      <c r="H17" s="2">
        <f t="shared" si="1"/>
        <v>43.20569986346726</v>
      </c>
      <c r="I17" s="12">
        <f>G17/D17*100</f>
        <v>30.002310775007679</v>
      </c>
    </row>
    <row r="18" spans="1:9" s="11" customFormat="1" ht="63" customHeight="1" x14ac:dyDescent="0.25">
      <c r="A18" s="7" t="s">
        <v>43</v>
      </c>
      <c r="B18" s="1" t="s">
        <v>44</v>
      </c>
      <c r="C18" s="20">
        <v>39106696.909999996</v>
      </c>
      <c r="D18" s="20">
        <v>19096774.469999999</v>
      </c>
      <c r="E18" s="2">
        <f>D18/C18*100</f>
        <v>48.832491565189571</v>
      </c>
      <c r="F18" s="2">
        <v>44258754.170000002</v>
      </c>
      <c r="G18" s="2">
        <v>19122304.489999998</v>
      </c>
      <c r="H18" s="2">
        <f t="shared" si="1"/>
        <v>43.20569986346726</v>
      </c>
      <c r="I18" s="10">
        <f>G18/D18*100</f>
        <v>100.13368760279442</v>
      </c>
    </row>
    <row r="19" spans="1:9" ht="63" customHeight="1" x14ac:dyDescent="0.25">
      <c r="A19" s="5" t="s">
        <v>45</v>
      </c>
      <c r="B19" s="3" t="s">
        <v>46</v>
      </c>
      <c r="C19" s="21">
        <v>39106696.909999996</v>
      </c>
      <c r="D19" s="21">
        <v>19096774.469999999</v>
      </c>
      <c r="E19" s="4">
        <f t="shared" si="0"/>
        <v>48.832491565189571</v>
      </c>
      <c r="F19" s="4">
        <v>44058754.170000002</v>
      </c>
      <c r="G19" s="4">
        <v>19122304.489999998</v>
      </c>
      <c r="H19" s="2">
        <f t="shared" si="1"/>
        <v>43.401827514724751</v>
      </c>
      <c r="I19" s="12">
        <f>G19/D19*100</f>
        <v>100.13368760279442</v>
      </c>
    </row>
    <row r="20" spans="1:9" ht="63" customHeight="1" x14ac:dyDescent="0.25">
      <c r="A20" s="5" t="s">
        <v>92</v>
      </c>
      <c r="B20" s="22" t="s">
        <v>93</v>
      </c>
      <c r="C20" s="21">
        <v>0</v>
      </c>
      <c r="D20" s="21">
        <v>0</v>
      </c>
      <c r="E20" s="4" t="e">
        <f t="shared" si="0"/>
        <v>#DIV/0!</v>
      </c>
      <c r="F20" s="4">
        <v>200000</v>
      </c>
      <c r="G20" s="4">
        <v>0</v>
      </c>
      <c r="H20" s="2">
        <f t="shared" si="1"/>
        <v>0</v>
      </c>
      <c r="I20" s="12"/>
    </row>
    <row r="21" spans="1:9" ht="47.25" customHeight="1" x14ac:dyDescent="0.25">
      <c r="A21" s="7" t="s">
        <v>47</v>
      </c>
      <c r="B21" s="1" t="s">
        <v>48</v>
      </c>
      <c r="C21" s="20">
        <v>434007150.52999997</v>
      </c>
      <c r="D21" s="20">
        <v>163092330.84999999</v>
      </c>
      <c r="E21" s="2">
        <f t="shared" si="0"/>
        <v>37.57825894131819</v>
      </c>
      <c r="F21" s="2">
        <v>352967967.91000003</v>
      </c>
      <c r="G21" s="2">
        <v>174612602.13</v>
      </c>
      <c r="H21" s="2">
        <f t="shared" si="1"/>
        <v>49.469815395408006</v>
      </c>
      <c r="I21" s="10">
        <v>0</v>
      </c>
    </row>
    <row r="22" spans="1:9" s="11" customFormat="1" ht="15.75" customHeight="1" x14ac:dyDescent="0.25">
      <c r="A22" s="5" t="s">
        <v>5</v>
      </c>
      <c r="B22" s="3" t="s">
        <v>49</v>
      </c>
      <c r="C22" s="21">
        <v>3191800</v>
      </c>
      <c r="D22" s="21">
        <v>370956.39</v>
      </c>
      <c r="E22" s="4">
        <f t="shared" si="0"/>
        <v>11.622168995551101</v>
      </c>
      <c r="F22" s="4">
        <v>2234260</v>
      </c>
      <c r="G22" s="4">
        <v>203794</v>
      </c>
      <c r="H22" s="2">
        <f t="shared" si="1"/>
        <v>9.1213198105860549</v>
      </c>
      <c r="I22" s="12">
        <f t="shared" ref="I22:I31" si="2">G22/D22*100</f>
        <v>54.937455046939611</v>
      </c>
    </row>
    <row r="23" spans="1:9" s="11" customFormat="1" ht="15.75" customHeight="1" x14ac:dyDescent="0.25">
      <c r="A23" s="5" t="s">
        <v>6</v>
      </c>
      <c r="B23" s="3" t="s">
        <v>50</v>
      </c>
      <c r="C23" s="21">
        <v>67418400</v>
      </c>
      <c r="D23" s="21">
        <v>46584074.75</v>
      </c>
      <c r="E23" s="4">
        <f t="shared" si="0"/>
        <v>69.096974638970963</v>
      </c>
      <c r="F23" s="4">
        <v>78001000</v>
      </c>
      <c r="G23" s="4">
        <v>46080026.450000003</v>
      </c>
      <c r="H23" s="2">
        <f t="shared" si="1"/>
        <v>59.076199600005133</v>
      </c>
      <c r="I23" s="12">
        <f t="shared" si="2"/>
        <v>98.917981514702092</v>
      </c>
    </row>
    <row r="24" spans="1:9" ht="15.75" customHeight="1" x14ac:dyDescent="0.25">
      <c r="A24" s="5" t="s">
        <v>7</v>
      </c>
      <c r="B24" s="3" t="s">
        <v>51</v>
      </c>
      <c r="C24" s="21">
        <v>268978430.56999999</v>
      </c>
      <c r="D24" s="21">
        <v>67435417.060000002</v>
      </c>
      <c r="E24" s="4">
        <f t="shared" si="0"/>
        <v>25.070938557078964</v>
      </c>
      <c r="F24" s="4">
        <v>159911537.62</v>
      </c>
      <c r="G24" s="4">
        <v>81095726.609999999</v>
      </c>
      <c r="H24" s="2">
        <f t="shared" si="1"/>
        <v>50.712867762368028</v>
      </c>
      <c r="I24" s="12">
        <f t="shared" si="2"/>
        <v>120.2568770915228</v>
      </c>
    </row>
    <row r="25" spans="1:9" s="11" customFormat="1" ht="31.5" customHeight="1" x14ac:dyDescent="0.25">
      <c r="A25" s="5" t="s">
        <v>8</v>
      </c>
      <c r="B25" s="3" t="s">
        <v>52</v>
      </c>
      <c r="C25" s="21">
        <v>94418519.959999993</v>
      </c>
      <c r="D25" s="21">
        <v>48701882.649999999</v>
      </c>
      <c r="E25" s="4">
        <f t="shared" si="0"/>
        <v>51.580857940404435</v>
      </c>
      <c r="F25" s="4">
        <v>112821170.29000001</v>
      </c>
      <c r="G25" s="4">
        <v>47233055.07</v>
      </c>
      <c r="H25" s="2">
        <f t="shared" si="1"/>
        <v>41.865418474733318</v>
      </c>
      <c r="I25" s="12">
        <f t="shared" si="2"/>
        <v>96.984043531631329</v>
      </c>
    </row>
    <row r="26" spans="1:9" ht="31.5" customHeight="1" x14ac:dyDescent="0.25">
      <c r="A26" s="7" t="s">
        <v>53</v>
      </c>
      <c r="B26" s="1" t="s">
        <v>54</v>
      </c>
      <c r="C26" s="20">
        <v>366063902.36000001</v>
      </c>
      <c r="D26" s="20">
        <v>159076464.80000001</v>
      </c>
      <c r="E26" s="2">
        <f t="shared" si="0"/>
        <v>43.455927714926304</v>
      </c>
      <c r="F26" s="2">
        <v>457036686.54000002</v>
      </c>
      <c r="G26" s="2">
        <v>208970609.91999999</v>
      </c>
      <c r="H26" s="2">
        <f t="shared" si="1"/>
        <v>45.722939990225662</v>
      </c>
      <c r="I26" s="10">
        <f t="shared" si="2"/>
        <v>131.36488177728222</v>
      </c>
    </row>
    <row r="27" spans="1:9" s="11" customFormat="1" ht="31.5" customHeight="1" x14ac:dyDescent="0.25">
      <c r="A27" s="5" t="s">
        <v>9</v>
      </c>
      <c r="B27" s="3" t="s">
        <v>55</v>
      </c>
      <c r="C27" s="21">
        <v>15920375.57</v>
      </c>
      <c r="D27" s="21">
        <v>9121988.7400000002</v>
      </c>
      <c r="E27" s="4">
        <f t="shared" si="0"/>
        <v>57.297572534590657</v>
      </c>
      <c r="F27" s="4">
        <v>16242026.789999999</v>
      </c>
      <c r="G27" s="4">
        <v>9583389.9000000004</v>
      </c>
      <c r="H27" s="2">
        <f t="shared" si="1"/>
        <v>59.003657757173301</v>
      </c>
      <c r="I27" s="12">
        <f t="shared" si="2"/>
        <v>105.05812025372003</v>
      </c>
    </row>
    <row r="28" spans="1:9" ht="15.75" customHeight="1" x14ac:dyDescent="0.25">
      <c r="A28" s="5" t="s">
        <v>10</v>
      </c>
      <c r="B28" s="3" t="s">
        <v>56</v>
      </c>
      <c r="C28" s="21">
        <v>39830966.969999999</v>
      </c>
      <c r="D28" s="21">
        <v>53639.6</v>
      </c>
      <c r="E28" s="4">
        <f t="shared" si="0"/>
        <v>0.13466808385646381</v>
      </c>
      <c r="F28" s="4">
        <v>7386000</v>
      </c>
      <c r="G28" s="4">
        <v>661938.5</v>
      </c>
      <c r="H28" s="2">
        <f t="shared" si="1"/>
        <v>8.962070132683456</v>
      </c>
      <c r="I28" s="12">
        <f t="shared" si="2"/>
        <v>1234.0481659072775</v>
      </c>
    </row>
    <row r="29" spans="1:9" ht="15.75" customHeight="1" x14ac:dyDescent="0.25">
      <c r="A29" s="5" t="s">
        <v>11</v>
      </c>
      <c r="B29" s="3" t="s">
        <v>57</v>
      </c>
      <c r="C29" s="21">
        <v>263231926.75999999</v>
      </c>
      <c r="D29" s="21">
        <v>127200585.08</v>
      </c>
      <c r="E29" s="4">
        <f t="shared" si="0"/>
        <v>48.322628127086695</v>
      </c>
      <c r="F29" s="4">
        <v>373640210.00999999</v>
      </c>
      <c r="G29" s="4">
        <v>175337198.49000001</v>
      </c>
      <c r="H29" s="2">
        <f t="shared" si="1"/>
        <v>46.926747655266368</v>
      </c>
      <c r="I29" s="12">
        <f t="shared" si="2"/>
        <v>137.8430754699167</v>
      </c>
    </row>
    <row r="30" spans="1:9" ht="15.75" customHeight="1" x14ac:dyDescent="0.25">
      <c r="A30" s="5" t="s">
        <v>12</v>
      </c>
      <c r="B30" s="3" t="s">
        <v>58</v>
      </c>
      <c r="C30" s="21">
        <v>47080633.060000002</v>
      </c>
      <c r="D30" s="21">
        <v>22700251.379999999</v>
      </c>
      <c r="E30" s="4">
        <f t="shared" si="0"/>
        <v>48.215688499920098</v>
      </c>
      <c r="F30" s="4">
        <v>59768449.740000002</v>
      </c>
      <c r="G30" s="4">
        <v>23388083.030000001</v>
      </c>
      <c r="H30" s="2">
        <f t="shared" si="1"/>
        <v>39.131152191065681</v>
      </c>
      <c r="I30" s="12">
        <f t="shared" si="2"/>
        <v>103.03006181951805</v>
      </c>
    </row>
    <row r="31" spans="1:9" ht="31.5" customHeight="1" x14ac:dyDescent="0.25">
      <c r="A31" s="7" t="s">
        <v>94</v>
      </c>
      <c r="B31" s="1" t="s">
        <v>95</v>
      </c>
      <c r="C31" s="20">
        <v>4001000</v>
      </c>
      <c r="D31" s="20">
        <v>856547.83</v>
      </c>
      <c r="E31" s="2">
        <f t="shared" si="0"/>
        <v>21.408343664083979</v>
      </c>
      <c r="F31" s="2">
        <v>7513000</v>
      </c>
      <c r="G31" s="2">
        <v>1309341.78</v>
      </c>
      <c r="H31" s="2">
        <f t="shared" si="1"/>
        <v>17.427682417143618</v>
      </c>
      <c r="I31" s="10">
        <f t="shared" si="2"/>
        <v>152.86265800241418</v>
      </c>
    </row>
    <row r="32" spans="1:9" s="11" customFormat="1" ht="15.75" customHeight="1" x14ac:dyDescent="0.25">
      <c r="A32" s="5" t="s">
        <v>96</v>
      </c>
      <c r="B32" s="3" t="s">
        <v>97</v>
      </c>
      <c r="C32" s="21">
        <v>4001000</v>
      </c>
      <c r="D32" s="21">
        <v>856547.83</v>
      </c>
      <c r="E32" s="4">
        <f t="shared" si="0"/>
        <v>21.408343664083979</v>
      </c>
      <c r="F32" s="4">
        <v>7513000</v>
      </c>
      <c r="G32" s="4">
        <v>1309341.78</v>
      </c>
      <c r="H32" s="2">
        <f t="shared" si="1"/>
        <v>17.427682417143618</v>
      </c>
      <c r="I32" s="12">
        <v>0</v>
      </c>
    </row>
    <row r="33" spans="1:9" ht="31.5" customHeight="1" x14ac:dyDescent="0.25">
      <c r="A33" s="7" t="s">
        <v>59</v>
      </c>
      <c r="B33" s="1" t="s">
        <v>60</v>
      </c>
      <c r="C33" s="20">
        <v>2571759911.29</v>
      </c>
      <c r="D33" s="20">
        <v>1202771189.2</v>
      </c>
      <c r="E33" s="2">
        <f t="shared" si="0"/>
        <v>46.768408820739708</v>
      </c>
      <c r="F33" s="2">
        <v>2955447500.48</v>
      </c>
      <c r="G33" s="2">
        <v>1423957703.8900001</v>
      </c>
      <c r="H33" s="2">
        <f t="shared" si="1"/>
        <v>48.180781545222253</v>
      </c>
      <c r="I33" s="10">
        <v>0</v>
      </c>
    </row>
    <row r="34" spans="1:9" s="11" customFormat="1" ht="15.75" customHeight="1" x14ac:dyDescent="0.25">
      <c r="A34" s="5" t="s">
        <v>13</v>
      </c>
      <c r="B34" s="3" t="s">
        <v>61</v>
      </c>
      <c r="C34" s="21">
        <v>985275199.98000002</v>
      </c>
      <c r="D34" s="21">
        <v>462234732.22000003</v>
      </c>
      <c r="E34" s="4">
        <f t="shared" si="0"/>
        <v>46.914276562465275</v>
      </c>
      <c r="F34" s="4">
        <v>1112203262.8099999</v>
      </c>
      <c r="G34" s="4">
        <v>488502030.06999999</v>
      </c>
      <c r="H34" s="2">
        <f t="shared" si="1"/>
        <v>43.922010158088511</v>
      </c>
      <c r="I34" s="12">
        <f t="shared" ref="I34:I51" si="3">G34/D34*100</f>
        <v>105.68267506075205</v>
      </c>
    </row>
    <row r="35" spans="1:9" ht="15.75" customHeight="1" x14ac:dyDescent="0.25">
      <c r="A35" s="5" t="s">
        <v>14</v>
      </c>
      <c r="B35" s="3" t="s">
        <v>62</v>
      </c>
      <c r="C35" s="21">
        <v>1258215612.01</v>
      </c>
      <c r="D35" s="21">
        <v>573817918.88</v>
      </c>
      <c r="E35" s="4">
        <f t="shared" si="0"/>
        <v>45.605690582977715</v>
      </c>
      <c r="F35" s="4">
        <v>1420287921.6199999</v>
      </c>
      <c r="G35" s="4">
        <v>755499644.14999998</v>
      </c>
      <c r="H35" s="2">
        <f t="shared" si="1"/>
        <v>53.19341470483441</v>
      </c>
      <c r="I35" s="12">
        <f t="shared" si="3"/>
        <v>131.6619121313976</v>
      </c>
    </row>
    <row r="36" spans="1:9" ht="15.75" customHeight="1" x14ac:dyDescent="0.25">
      <c r="A36" s="5" t="s">
        <v>15</v>
      </c>
      <c r="B36" s="3" t="s">
        <v>63</v>
      </c>
      <c r="C36" s="21">
        <v>215277347.63</v>
      </c>
      <c r="D36" s="21">
        <v>114877171.91</v>
      </c>
      <c r="E36" s="4">
        <f t="shared" si="0"/>
        <v>53.362405833539398</v>
      </c>
      <c r="F36" s="4">
        <v>306062929.50999999</v>
      </c>
      <c r="G36" s="4">
        <v>138047908.34</v>
      </c>
      <c r="H36" s="2">
        <f t="shared" si="1"/>
        <v>45.104419722117825</v>
      </c>
      <c r="I36" s="12">
        <f t="shared" si="3"/>
        <v>120.17000944987836</v>
      </c>
    </row>
    <row r="37" spans="1:9" ht="15.75" customHeight="1" x14ac:dyDescent="0.25">
      <c r="A37" s="5" t="s">
        <v>16</v>
      </c>
      <c r="B37" s="3" t="s">
        <v>64</v>
      </c>
      <c r="C37" s="21">
        <v>881600</v>
      </c>
      <c r="D37" s="21">
        <v>110000</v>
      </c>
      <c r="E37" s="4">
        <f t="shared" si="0"/>
        <v>12.477313974591651</v>
      </c>
      <c r="F37" s="4">
        <v>1022160</v>
      </c>
      <c r="G37" s="4">
        <v>662904.14</v>
      </c>
      <c r="H37" s="2">
        <f t="shared" si="1"/>
        <v>64.853265633560312</v>
      </c>
      <c r="I37" s="12">
        <f t="shared" si="3"/>
        <v>602.64012727272723</v>
      </c>
    </row>
    <row r="38" spans="1:9" ht="47.25" customHeight="1" x14ac:dyDescent="0.25">
      <c r="A38" s="5" t="s">
        <v>17</v>
      </c>
      <c r="B38" s="3" t="s">
        <v>65</v>
      </c>
      <c r="C38" s="21">
        <v>18181358.210000001</v>
      </c>
      <c r="D38" s="21">
        <v>8225263.0499999998</v>
      </c>
      <c r="E38" s="4">
        <f t="shared" si="0"/>
        <v>45.240091279187219</v>
      </c>
      <c r="F38" s="4">
        <v>21351695.41</v>
      </c>
      <c r="G38" s="4">
        <v>9913034.5700000003</v>
      </c>
      <c r="H38" s="2">
        <f t="shared" si="1"/>
        <v>46.42738845626873</v>
      </c>
      <c r="I38" s="12">
        <f t="shared" si="3"/>
        <v>120.51936223486494</v>
      </c>
    </row>
    <row r="39" spans="1:9" ht="15.75" customHeight="1" x14ac:dyDescent="0.25">
      <c r="A39" s="5" t="s">
        <v>18</v>
      </c>
      <c r="B39" s="3" t="s">
        <v>66</v>
      </c>
      <c r="C39" s="21">
        <v>93928793.459999993</v>
      </c>
      <c r="D39" s="21">
        <v>43506103.140000001</v>
      </c>
      <c r="E39" s="4">
        <f t="shared" si="0"/>
        <v>46.318175223369892</v>
      </c>
      <c r="F39" s="4">
        <v>94519531.129999995</v>
      </c>
      <c r="G39" s="4">
        <v>31332182.620000001</v>
      </c>
      <c r="H39" s="2">
        <f t="shared" si="1"/>
        <v>33.148897635671126</v>
      </c>
      <c r="I39" s="12">
        <f t="shared" si="3"/>
        <v>72.017901762368695</v>
      </c>
    </row>
    <row r="40" spans="1:9" ht="15.75" customHeight="1" x14ac:dyDescent="0.25">
      <c r="A40" s="7" t="s">
        <v>67</v>
      </c>
      <c r="B40" s="1" t="s">
        <v>68</v>
      </c>
      <c r="C40" s="20">
        <v>100988735.18000001</v>
      </c>
      <c r="D40" s="20">
        <v>50295934.509999998</v>
      </c>
      <c r="E40" s="2">
        <f t="shared" si="0"/>
        <v>49.803509688831802</v>
      </c>
      <c r="F40" s="2">
        <v>81365525.269999996</v>
      </c>
      <c r="G40" s="2">
        <v>41604456.990000002</v>
      </c>
      <c r="H40" s="2">
        <f t="shared" si="1"/>
        <v>51.132782406235918</v>
      </c>
      <c r="I40" s="10">
        <f t="shared" si="3"/>
        <v>82.71932392811604</v>
      </c>
    </row>
    <row r="41" spans="1:9" s="11" customFormat="1" ht="15.75" customHeight="1" x14ac:dyDescent="0.25">
      <c r="A41" s="5" t="s">
        <v>19</v>
      </c>
      <c r="B41" s="3" t="s">
        <v>69</v>
      </c>
      <c r="C41" s="21">
        <v>99514735.180000007</v>
      </c>
      <c r="D41" s="21">
        <v>49605495.75</v>
      </c>
      <c r="E41" s="4">
        <f t="shared" si="0"/>
        <v>49.847387585642167</v>
      </c>
      <c r="F41" s="4">
        <v>79191525.269999996</v>
      </c>
      <c r="G41" s="4">
        <v>40673305.899999999</v>
      </c>
      <c r="H41" s="2">
        <f t="shared" si="1"/>
        <v>51.360680023937114</v>
      </c>
      <c r="I41" s="12">
        <f>G41/D41*100</f>
        <v>81.993547862083403</v>
      </c>
    </row>
    <row r="42" spans="1:9" ht="15.75" customHeight="1" x14ac:dyDescent="0.25">
      <c r="A42" s="5" t="s">
        <v>20</v>
      </c>
      <c r="B42" s="3" t="s">
        <v>70</v>
      </c>
      <c r="C42" s="21">
        <v>1474000</v>
      </c>
      <c r="D42" s="21">
        <v>690438.76</v>
      </c>
      <c r="E42" s="4">
        <f t="shared" si="0"/>
        <v>46.841164179104474</v>
      </c>
      <c r="F42" s="4">
        <v>2174000</v>
      </c>
      <c r="G42" s="4">
        <v>931151.09</v>
      </c>
      <c r="H42" s="2">
        <f t="shared" si="1"/>
        <v>42.83123689052438</v>
      </c>
      <c r="I42" s="12">
        <f>G42/D42*100</f>
        <v>134.86367567197414</v>
      </c>
    </row>
    <row r="43" spans="1:9" ht="31.5" customHeight="1" x14ac:dyDescent="0.25">
      <c r="A43" s="7" t="s">
        <v>71</v>
      </c>
      <c r="B43" s="1" t="s">
        <v>72</v>
      </c>
      <c r="C43" s="20">
        <v>166260840.22999999</v>
      </c>
      <c r="D43" s="20">
        <v>69666664.730000004</v>
      </c>
      <c r="E43" s="2">
        <f t="shared" si="0"/>
        <v>41.902028543597723</v>
      </c>
      <c r="F43" s="2">
        <v>193156750.22</v>
      </c>
      <c r="G43" s="2">
        <v>110201946.04000001</v>
      </c>
      <c r="H43" s="2">
        <f t="shared" si="1"/>
        <v>57.053116660164946</v>
      </c>
      <c r="I43" s="10">
        <f t="shared" si="3"/>
        <v>158.1846159380508</v>
      </c>
    </row>
    <row r="44" spans="1:9" s="11" customFormat="1" ht="15.75" customHeight="1" x14ac:dyDescent="0.25">
      <c r="A44" s="5" t="s">
        <v>21</v>
      </c>
      <c r="B44" s="3" t="s">
        <v>73</v>
      </c>
      <c r="C44" s="21">
        <v>5399228.04</v>
      </c>
      <c r="D44" s="21">
        <v>2826036.1</v>
      </c>
      <c r="E44" s="4">
        <f t="shared" si="0"/>
        <v>52.341484357826829</v>
      </c>
      <c r="F44" s="4">
        <v>5583000</v>
      </c>
      <c r="G44" s="4">
        <v>2900672.98</v>
      </c>
      <c r="H44" s="2">
        <f t="shared" si="1"/>
        <v>51.955453698728284</v>
      </c>
      <c r="I44" s="12">
        <f t="shared" si="3"/>
        <v>102.641044818925</v>
      </c>
    </row>
    <row r="45" spans="1:9" s="11" customFormat="1" ht="15.75" customHeight="1" x14ac:dyDescent="0.25">
      <c r="A45" s="5" t="s">
        <v>22</v>
      </c>
      <c r="B45" s="3" t="s">
        <v>74</v>
      </c>
      <c r="C45" s="21">
        <v>6972251</v>
      </c>
      <c r="D45" s="21">
        <v>538440</v>
      </c>
      <c r="E45" s="4">
        <f t="shared" si="0"/>
        <v>7.7226135433162115</v>
      </c>
      <c r="F45" s="4">
        <v>28166714</v>
      </c>
      <c r="G45" s="4">
        <v>22424205</v>
      </c>
      <c r="H45" s="2">
        <f t="shared" si="1"/>
        <v>79.612428343611541</v>
      </c>
      <c r="I45" s="12">
        <f t="shared" si="3"/>
        <v>4164.6618007577445</v>
      </c>
    </row>
    <row r="46" spans="1:9" ht="15.75" customHeight="1" x14ac:dyDescent="0.25">
      <c r="A46" s="5" t="s">
        <v>23</v>
      </c>
      <c r="B46" s="3" t="s">
        <v>75</v>
      </c>
      <c r="C46" s="21">
        <v>153889361.19</v>
      </c>
      <c r="D46" s="21">
        <v>66302188.630000003</v>
      </c>
      <c r="E46" s="4">
        <f t="shared" si="0"/>
        <v>43.08432247511886</v>
      </c>
      <c r="F46" s="4">
        <v>159407036.22</v>
      </c>
      <c r="G46" s="4">
        <v>84877068.060000002</v>
      </c>
      <c r="H46" s="2">
        <f t="shared" si="1"/>
        <v>53.245496605846121</v>
      </c>
      <c r="I46" s="12">
        <f t="shared" si="3"/>
        <v>128.01548457722458</v>
      </c>
    </row>
    <row r="47" spans="1:9" ht="15.75" customHeight="1" x14ac:dyDescent="0.25">
      <c r="A47" s="7" t="s">
        <v>76</v>
      </c>
      <c r="B47" s="1" t="s">
        <v>77</v>
      </c>
      <c r="C47" s="20">
        <v>130981785.77</v>
      </c>
      <c r="D47" s="20">
        <v>61633377.609999999</v>
      </c>
      <c r="E47" s="2">
        <f t="shared" si="0"/>
        <v>47.054922367775873</v>
      </c>
      <c r="F47" s="2">
        <f>F48+F49+F50+F51</f>
        <v>118404673.75</v>
      </c>
      <c r="G47" s="2">
        <v>62292493.469999999</v>
      </c>
      <c r="H47" s="2">
        <f t="shared" si="1"/>
        <v>52.609826535669157</v>
      </c>
      <c r="I47" s="10">
        <f t="shared" si="3"/>
        <v>101.06941382341677</v>
      </c>
    </row>
    <row r="48" spans="1:9" s="11" customFormat="1" ht="31.5" customHeight="1" x14ac:dyDescent="0.25">
      <c r="A48" s="5" t="s">
        <v>78</v>
      </c>
      <c r="B48" s="3" t="s">
        <v>79</v>
      </c>
      <c r="C48" s="21">
        <v>2980000</v>
      </c>
      <c r="D48" s="21">
        <v>698060</v>
      </c>
      <c r="E48" s="4">
        <f t="shared" si="0"/>
        <v>23.4248322147651</v>
      </c>
      <c r="F48" s="4"/>
      <c r="G48" s="4"/>
      <c r="H48" s="2" t="e">
        <f t="shared" si="1"/>
        <v>#DIV/0!</v>
      </c>
      <c r="I48" s="12">
        <f t="shared" si="3"/>
        <v>0</v>
      </c>
    </row>
    <row r="49" spans="1:9" ht="15.75" customHeight="1" x14ac:dyDescent="0.25">
      <c r="A49" s="5" t="s">
        <v>24</v>
      </c>
      <c r="B49" s="3" t="s">
        <v>80</v>
      </c>
      <c r="C49" s="21">
        <v>4599035.75</v>
      </c>
      <c r="D49" s="21">
        <v>2130647.7400000002</v>
      </c>
      <c r="E49" s="4">
        <f t="shared" si="0"/>
        <v>46.328140415085926</v>
      </c>
      <c r="F49" s="21">
        <v>2771300</v>
      </c>
      <c r="G49" s="21">
        <v>1788545.92</v>
      </c>
      <c r="H49" s="2">
        <f t="shared" si="1"/>
        <v>64.538156100025262</v>
      </c>
      <c r="I49" s="12">
        <f t="shared" si="3"/>
        <v>83.943764444140342</v>
      </c>
    </row>
    <row r="50" spans="1:9" s="11" customFormat="1" ht="15.75" customHeight="1" x14ac:dyDescent="0.25">
      <c r="A50" s="5" t="s">
        <v>25</v>
      </c>
      <c r="B50" s="3" t="s">
        <v>81</v>
      </c>
      <c r="C50" s="21">
        <v>115052794.33</v>
      </c>
      <c r="D50" s="21">
        <v>54070352.280000001</v>
      </c>
      <c r="E50" s="4">
        <f t="shared" si="0"/>
        <v>46.996122601692576</v>
      </c>
      <c r="F50" s="4">
        <f>118579225.26-13550036.36</f>
        <v>105029188.90000001</v>
      </c>
      <c r="G50" s="4">
        <v>55075664.600000001</v>
      </c>
      <c r="H50" s="2">
        <f t="shared" si="1"/>
        <v>52.438436568750838</v>
      </c>
      <c r="I50" s="12">
        <f t="shared" si="3"/>
        <v>101.85926719099972</v>
      </c>
    </row>
    <row r="51" spans="1:9" ht="15.75" customHeight="1" x14ac:dyDescent="0.25">
      <c r="A51" s="5" t="s">
        <v>26</v>
      </c>
      <c r="B51" s="3" t="s">
        <v>82</v>
      </c>
      <c r="C51" s="21">
        <v>8349955.6900000004</v>
      </c>
      <c r="D51" s="21">
        <v>4734317.59</v>
      </c>
      <c r="E51" s="4">
        <f t="shared" si="0"/>
        <v>56.698715128151768</v>
      </c>
      <c r="F51" s="4">
        <v>10604184.85</v>
      </c>
      <c r="G51" s="4">
        <v>5428282.9500000002</v>
      </c>
      <c r="H51" s="2">
        <f t="shared" si="1"/>
        <v>51.190006839611065</v>
      </c>
      <c r="I51" s="12">
        <f t="shared" si="3"/>
        <v>114.65819195285545</v>
      </c>
    </row>
    <row r="52" spans="1:9" ht="31.5" customHeight="1" x14ac:dyDescent="0.25">
      <c r="A52" s="7" t="s">
        <v>83</v>
      </c>
      <c r="B52" s="1" t="s">
        <v>84</v>
      </c>
      <c r="C52" s="20">
        <v>13155497.18</v>
      </c>
      <c r="D52" s="20">
        <v>5737145.4299999997</v>
      </c>
      <c r="E52" s="2">
        <f t="shared" si="0"/>
        <v>43.610251680354963</v>
      </c>
      <c r="F52" s="2">
        <v>14229119.68</v>
      </c>
      <c r="G52" s="2">
        <v>5284905.6399999997</v>
      </c>
      <c r="H52" s="2">
        <f t="shared" si="1"/>
        <v>37.141479999133722</v>
      </c>
      <c r="I52" s="10">
        <f>G52/D52*100</f>
        <v>92.117337872677908</v>
      </c>
    </row>
    <row r="53" spans="1:9" s="11" customFormat="1" ht="31.5" customHeight="1" x14ac:dyDescent="0.25">
      <c r="A53" s="5" t="s">
        <v>27</v>
      </c>
      <c r="B53" s="3" t="s">
        <v>85</v>
      </c>
      <c r="C53" s="21">
        <v>10655497.18</v>
      </c>
      <c r="D53" s="21">
        <v>4957547.5199999996</v>
      </c>
      <c r="E53" s="4">
        <f t="shared" si="0"/>
        <v>46.52572692060906</v>
      </c>
      <c r="F53" s="4">
        <v>11729119.68</v>
      </c>
      <c r="G53" s="4">
        <v>5142624.8600000003</v>
      </c>
      <c r="H53" s="2">
        <f t="shared" si="1"/>
        <v>43.844934660944652</v>
      </c>
      <c r="I53" s="12">
        <f>G53/D53*100</f>
        <v>103.73324389233491</v>
      </c>
    </row>
    <row r="54" spans="1:9" s="11" customFormat="1" ht="31.5" customHeight="1" x14ac:dyDescent="0.25">
      <c r="A54" s="5" t="s">
        <v>28</v>
      </c>
      <c r="B54" s="3" t="s">
        <v>86</v>
      </c>
      <c r="C54" s="21">
        <v>2500000</v>
      </c>
      <c r="D54" s="21">
        <v>779597.91</v>
      </c>
      <c r="E54" s="4">
        <f t="shared" si="0"/>
        <v>31.183916400000001</v>
      </c>
      <c r="F54" s="4">
        <v>2500000</v>
      </c>
      <c r="G54" s="4">
        <v>142280.78</v>
      </c>
      <c r="H54" s="2">
        <f t="shared" si="1"/>
        <v>5.6912311999999998</v>
      </c>
      <c r="I54" s="12">
        <f>G54/D54*100</f>
        <v>18.250533791195</v>
      </c>
    </row>
    <row r="55" spans="1:9" s="11" customFormat="1" ht="50.25" customHeight="1" x14ac:dyDescent="0.25">
      <c r="A55" s="7" t="s">
        <v>87</v>
      </c>
      <c r="B55" s="1" t="s">
        <v>88</v>
      </c>
      <c r="C55" s="20">
        <v>345000</v>
      </c>
      <c r="D55" s="20">
        <v>0</v>
      </c>
      <c r="E55" s="2">
        <f t="shared" si="0"/>
        <v>0</v>
      </c>
      <c r="F55" s="2">
        <v>19196000</v>
      </c>
      <c r="G55" s="2">
        <v>85203.29</v>
      </c>
      <c r="H55" s="2">
        <f t="shared" si="1"/>
        <v>0.44385960616795161</v>
      </c>
      <c r="I55" s="10" t="e">
        <f>G55/D55*100</f>
        <v>#DIV/0!</v>
      </c>
    </row>
    <row r="56" spans="1:9" s="11" customFormat="1" ht="47.25" customHeight="1" x14ac:dyDescent="0.25">
      <c r="A56" s="5" t="s">
        <v>89</v>
      </c>
      <c r="B56" s="3" t="s">
        <v>90</v>
      </c>
      <c r="C56" s="21">
        <v>345000</v>
      </c>
      <c r="D56" s="21">
        <v>0</v>
      </c>
      <c r="E56" s="4">
        <f t="shared" si="0"/>
        <v>0</v>
      </c>
      <c r="F56" s="4">
        <v>19196000</v>
      </c>
      <c r="G56" s="4">
        <v>85203.29</v>
      </c>
      <c r="H56" s="2">
        <f t="shared" si="1"/>
        <v>0.44385960616795161</v>
      </c>
      <c r="I56" s="12">
        <v>0</v>
      </c>
    </row>
  </sheetData>
  <autoFilter ref="A8:I56"/>
  <mergeCells count="8">
    <mergeCell ref="C6:E6"/>
    <mergeCell ref="F6:H6"/>
    <mergeCell ref="A1:I1"/>
    <mergeCell ref="A3:I3"/>
    <mergeCell ref="A2:I2"/>
    <mergeCell ref="A6:A7"/>
    <mergeCell ref="I6:I7"/>
    <mergeCell ref="B6:B7"/>
  </mergeCells>
  <conditionalFormatting sqref="A1:B6 F6 C5:I5 J1:XFD8 I6">
    <cfRule type="cellIs" dxfId="1" priority="4" operator="equal">
      <formula>TRUE</formula>
    </cfRule>
  </conditionalFormatting>
  <conditionalFormatting sqref="C6 C7:H7">
    <cfRule type="cellIs" dxfId="0" priority="1" operator="equal">
      <formula>TRUE</formula>
    </cfRule>
  </conditionalFormatting>
  <pageMargins left="0.55118110236220474" right="0.35433070866141736" top="0.39370078740157483" bottom="0.19685039370078741" header="0.19685039370078741" footer="0.19685039370078741"/>
  <pageSetup paperSize="9" scale="57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КБ расходы</vt:lpstr>
      <vt:lpstr>'КБ расходы'!Заголовки_для_печати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Кагарманова Наиля Нигматзяновна</dc:creator>
  <cp:lastModifiedBy>Толстова Ольга Анатольевна</cp:lastModifiedBy>
  <cp:lastPrinted>2025-07-03T05:30:57Z</cp:lastPrinted>
  <dcterms:created xsi:type="dcterms:W3CDTF">2019-07-15T10:24:20Z</dcterms:created>
  <dcterms:modified xsi:type="dcterms:W3CDTF">2025-07-03T12:27:47Z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