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2 кв. 2025 года\Для сайта ФУ по открытости\"/>
    </mc:Choice>
  </mc:AlternateContent>
  <bookViews>
    <workbookView xWindow="0" yWindow="0" windowWidth="28800" windowHeight="12135"/>
  </bookViews>
  <sheets>
    <sheet name="2кв 2025-2027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8" i="1" l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9" i="1"/>
  <c r="I10" i="1"/>
  <c r="I11" i="1"/>
  <c r="I13" i="1"/>
  <c r="I14" i="1"/>
  <c r="I15" i="1"/>
  <c r="I16" i="1"/>
  <c r="I17" i="1"/>
  <c r="I18" i="1"/>
  <c r="I20" i="1"/>
  <c r="I21" i="1"/>
  <c r="I23" i="1"/>
  <c r="I25" i="1"/>
  <c r="I26" i="1"/>
  <c r="I28" i="1"/>
  <c r="I29" i="1"/>
  <c r="I30" i="1"/>
  <c r="I31" i="1"/>
  <c r="I32" i="1"/>
  <c r="E32" i="1"/>
  <c r="E31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  <c r="G30" i="1"/>
  <c r="G32" i="1" s="1"/>
  <c r="F30" i="1"/>
  <c r="H30" i="1" s="1"/>
  <c r="C30" i="1"/>
  <c r="F32" i="1" l="1"/>
  <c r="H32" i="1" s="1"/>
  <c r="D30" i="1"/>
  <c r="D32" i="1" l="1"/>
  <c r="C32" i="1"/>
  <c r="C33" i="1" l="1"/>
  <c r="C34" i="1"/>
  <c r="D34" i="1"/>
  <c r="D33" i="1"/>
  <c r="F34" i="1" l="1"/>
  <c r="F33" i="1"/>
  <c r="G34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<sst xmlns="http://schemas.openxmlformats.org/spreadsheetml/2006/main" count="73" uniqueCount="70">
  <si>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</si>
  <si>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</si>
  <si>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</si>
  <si>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</si>
  <si>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</si>
  <si>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</si>
  <si>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</si>
  <si>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</si>
  <si>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</si>
  <si>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</si>
  <si>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</si>
  <si>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</si>
  <si>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</si>
  <si>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</si>
  <si>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</si>
  <si>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</si>
  <si>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0100000000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</si>
  <si>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</si>
  <si>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</si>
  <si>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</si>
  <si>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0400000000</t>
  </si>
  <si>
    <t>0700000000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</si>
  <si>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</si>
  <si>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</si>
  <si>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</si>
  <si>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1000000000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</si>
  <si>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</si>
  <si>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</si>
  <si>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</si>
  <si>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</si>
  <si>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</si>
  <si>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</si>
  <si>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</si>
  <si>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1800000000</t>
  </si>
  <si>
    <t>1900000000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</si>
  <si>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</si>
  <si>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</si>
  <si>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</si>
  <si>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</si>
  <si>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</si>
  <si>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</si>
  <si>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</si>
  <si>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</si>
  <si>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</si>
  <si>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</si>
  <si>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</si>
  <si>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</si>
  <si>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</si>
  <si>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</si>
  <si>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1400000000</t>
  </si>
  <si>
    <t>1500000000</t>
  </si>
  <si>
    <t>Муниципальная программа «Доступное жилье в городском округе город Салават Республики Башкортостан»</t>
  </si>
  <si>
    <t>0600000000</t>
  </si>
  <si>
    <t>2025 год к 2024 году, %</t>
  </si>
  <si>
    <t>на 1июля 2024 года</t>
  </si>
  <si>
    <t>на 1 июля 2025 года</t>
  </si>
  <si>
    <t>в разрезе муниципальных программ в сравнении с запланированными годовыми значениями и со значениями за 2 квартал 2024 года</t>
  </si>
  <si>
    <t>Муниципальная программа «Управление муниципальными финансами городского округа город Салават Республики Башкортостан»</t>
  </si>
  <si>
    <t xml:space="preserve"> 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</si>
  <si>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 xml:space="preserve"> 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</si>
  <si>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 xml:space="preserve"> Муниципальная программа «Качественное жилищно-коммунальное обслуживание городского округа город Салават Республики Башкортостан»</t>
  </si>
  <si>
    <t xml:space="preserve"> Муниципальная программа «Развитие образования в городском округе город Салават Республики Башкортостан»</t>
  </si>
  <si>
    <t xml:space="preserve"> Муниципальная программа «Национально-культурное развитие в городском округе город Салават Республики Башкортостан»</t>
  </si>
  <si>
    <t xml:space="preserve"> Муниципальная программа «Социальная поддержка граждан в городском округе город Салават Республики Башкортостан»</t>
  </si>
  <si>
    <t xml:space="preserve"> Муниципальная программа «Обеспечение общественной безопасности в городском округе город Салават Республики Башкортостан»</t>
  </si>
  <si>
    <t xml:space="preserve"> Муниципальная программа «Развитие средств массовой информации на территории городского округа город Салават Республики Башкортостан»</t>
  </si>
  <si>
    <t xml:space="preserve"> 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</si>
  <si>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</si>
  <si>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 xml:space="preserve"> 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</si>
  <si>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 xml:space="preserve">Сведения об исполнении бюджета городского округа город Салават Республики Башкортостан за 2 квартал 2025 года по расходам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</si>
</sst>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4" fontId="4" fillId="0" borderId="0" xfId="0" applyNumberFormat="1" applyFont="1" applyAlignment="1">
      <alignment vertical="center" shrinkToFit="1"/>
    </xf>
    <xf numFmtId="4" fontId="4" fillId="0" borderId="1" xfId="0" applyNumberFormat="1" applyFont="1" applyBorder="1" applyAlignment="1">
      <alignment vertical="center" shrinkToFit="1"/>
    </xf>
    <xf numFmtId="165" fontId="5" fillId="0" borderId="2" xfId="0" applyNumberFormat="1" applyFont="1" applyBorder="1" applyAlignment="1">
      <alignment horizontal="right" vertical="center" shrinkToFit="1"/>
    </xf>
    <xf numFmtId="165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5" zoomScale="80" zoomScaleNormal="80" workbookViewId="0">
      <selection activeCell="F20" sqref="F20"/>
    </sheetView>
  </sheetViews>
  <sheetFormatPr defaultRowHeight="15.75" x14ac:dyDescent="0.25"/>
  <cols>
    <col min="1" max="1" width="50" style="12" customWidth="1"/>
    <col min="2" max="2" width="11.85546875" style="23" customWidth="1"/>
    <col min="3" max="4" width="17.7109375" style="30" customWidth="1"/>
    <col min="5" max="5" width="13.5703125" style="15" customWidth="1"/>
    <col min="6" max="6" width="19.85546875" style="30" customWidth="1"/>
    <col min="7" max="7" width="17.7109375" style="30" customWidth="1"/>
    <col min="8" max="8" width="13.5703125" style="14" customWidth="1"/>
    <col min="9" max="9" width="13.140625" style="13" bestFit="1" customWidth="1"/>
    <col min="10" max="16384" width="9.140625" style="2"/>
  </cols>
  <sheetData>
    <row r="1" spans="1:9" x14ac:dyDescent="0.25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56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"/>
      <c r="B3" s="17"/>
      <c r="C3" s="17"/>
      <c r="D3" s="17"/>
      <c r="E3" s="4"/>
      <c r="F3" s="17"/>
      <c r="G3" s="17"/>
      <c r="H3" s="4"/>
      <c r="I3" s="4"/>
    </row>
    <row r="4" spans="1:9" ht="15.75" customHeight="1" x14ac:dyDescent="0.25">
      <c r="A4" s="5" t="s">
        <v>9</v>
      </c>
      <c r="B4" s="18"/>
      <c r="C4" s="17"/>
      <c r="D4" s="17"/>
      <c r="E4" s="4"/>
      <c r="F4" s="17"/>
      <c r="G4" s="17"/>
      <c r="H4" s="4"/>
      <c r="I4" s="4"/>
    </row>
    <row r="5" spans="1:9" ht="15.75" customHeight="1" x14ac:dyDescent="0.25">
      <c r="A5" s="35" t="s">
        <v>45</v>
      </c>
      <c r="B5" s="40" t="s">
        <v>43</v>
      </c>
      <c r="C5" s="36" t="s">
        <v>54</v>
      </c>
      <c r="D5" s="37"/>
      <c r="E5" s="38"/>
      <c r="F5" s="36" t="s">
        <v>55</v>
      </c>
      <c r="G5" s="37"/>
      <c r="H5" s="38"/>
      <c r="I5" s="35" t="s">
        <v>53</v>
      </c>
    </row>
    <row r="6" spans="1:9" ht="31.5" x14ac:dyDescent="0.25">
      <c r="A6" s="35"/>
      <c r="B6" s="40"/>
      <c r="C6" s="27" t="s">
        <v>0</v>
      </c>
      <c r="D6" s="27" t="s">
        <v>1</v>
      </c>
      <c r="E6" s="1" t="s">
        <v>2</v>
      </c>
      <c r="F6" s="27" t="s">
        <v>0</v>
      </c>
      <c r="G6" s="27" t="s">
        <v>1</v>
      </c>
      <c r="H6" s="1" t="s">
        <v>2</v>
      </c>
      <c r="I6" s="39"/>
    </row>
    <row r="7" spans="1:9" x14ac:dyDescent="0.25">
      <c r="A7" s="6" t="s">
        <v>13</v>
      </c>
      <c r="B7" s="19" t="s">
        <v>12</v>
      </c>
      <c r="C7" s="19" t="s">
        <v>14</v>
      </c>
      <c r="D7" s="19" t="s">
        <v>15</v>
      </c>
      <c r="E7" s="6" t="s">
        <v>11</v>
      </c>
      <c r="F7" s="19" t="s">
        <v>3</v>
      </c>
      <c r="G7" s="19" t="s">
        <v>4</v>
      </c>
      <c r="H7" s="19" t="s">
        <v>5</v>
      </c>
      <c r="I7" s="6" t="s">
        <v>46</v>
      </c>
    </row>
    <row r="8" spans="1:9" ht="47.25" x14ac:dyDescent="0.25">
      <c r="A8" s="16" t="s">
        <v>57</v>
      </c>
      <c r="B8" s="20" t="s">
        <v>16</v>
      </c>
      <c r="C8" s="31">
        <v>93383179.219999999</v>
      </c>
      <c r="D8" s="31">
        <v>54320671.939999998</v>
      </c>
      <c r="E8" s="11">
        <f>D8/C8*100</f>
        <v>58.169653671810387</v>
      </c>
      <c r="F8" s="31">
        <v>126085400.94</v>
      </c>
      <c r="G8" s="31">
        <v>51827325.719999999</v>
      </c>
      <c r="H8" s="11">
        <f>G8/F8*100</f>
        <v>41.104937870374833</v>
      </c>
      <c r="I8" s="11">
        <f>G8/D8*100</f>
        <v>95.409949599382657</v>
      </c>
    </row>
    <row r="9" spans="1:9" ht="78.75" x14ac:dyDescent="0.25">
      <c r="A9" s="16" t="s">
        <v>58</v>
      </c>
      <c r="B9" s="20" t="s">
        <v>17</v>
      </c>
      <c r="C9" s="31">
        <v>46763696.909999996</v>
      </c>
      <c r="D9" s="31">
        <v>20790613.329999998</v>
      </c>
      <c r="E9" s="11">
        <f t="shared" ref="E9:E29" si="0">D9/C9*100</f>
        <v>44.458874519721967</v>
      </c>
      <c r="F9" s="31">
        <v>54858754.170000002</v>
      </c>
      <c r="G9" s="31">
        <v>20717114.199999999</v>
      </c>
      <c r="H9" s="11">
        <f t="shared" ref="H9:H29" si="1">G9/F9*100</f>
        <v>37.764463508960503</v>
      </c>
      <c r="I9" s="11">
        <f t="shared" ref="I9:I10" si="2">G9/D9*100</f>
        <v>99.646479260455763</v>
      </c>
    </row>
    <row r="10" spans="1:9" ht="47.25" x14ac:dyDescent="0.25">
      <c r="A10" s="16" t="s">
        <v>18</v>
      </c>
      <c r="B10" s="20" t="s">
        <v>19</v>
      </c>
      <c r="C10" s="31">
        <v>341281691.52999997</v>
      </c>
      <c r="D10" s="31">
        <v>117127912.25</v>
      </c>
      <c r="E10" s="11">
        <f t="shared" si="0"/>
        <v>34.320010465520099</v>
      </c>
      <c r="F10" s="31">
        <v>251884635.75999999</v>
      </c>
      <c r="G10" s="31">
        <v>130849302.7</v>
      </c>
      <c r="H10" s="11">
        <f t="shared" si="1"/>
        <v>51.948108031756036</v>
      </c>
      <c r="I10" s="11">
        <f t="shared" si="2"/>
        <v>111.71487665614053</v>
      </c>
    </row>
    <row r="11" spans="1:9" ht="63" x14ac:dyDescent="0.25">
      <c r="A11" s="16" t="s">
        <v>59</v>
      </c>
      <c r="B11" s="20" t="s">
        <v>20</v>
      </c>
      <c r="C11" s="31">
        <v>10730446.460000001</v>
      </c>
      <c r="D11" s="31">
        <v>4200000</v>
      </c>
      <c r="E11" s="11">
        <f t="shared" si="0"/>
        <v>39.140962267100299</v>
      </c>
      <c r="F11" s="31">
        <v>8200000</v>
      </c>
      <c r="G11" s="31">
        <v>1925000</v>
      </c>
      <c r="H11" s="11">
        <f t="shared" si="1"/>
        <v>23.475609756097558</v>
      </c>
      <c r="I11" s="11">
        <f>G11/D11*100</f>
        <v>45.833333333333329</v>
      </c>
    </row>
    <row r="12" spans="1:9" ht="63" x14ac:dyDescent="0.25">
      <c r="A12" s="7" t="s">
        <v>47</v>
      </c>
      <c r="B12" s="24" t="s">
        <v>48</v>
      </c>
      <c r="C12" s="31">
        <v>530000</v>
      </c>
      <c r="D12" s="31">
        <v>0</v>
      </c>
      <c r="E12" s="11">
        <f t="shared" si="0"/>
        <v>0</v>
      </c>
      <c r="F12" s="31">
        <v>630000</v>
      </c>
      <c r="G12" s="31">
        <v>0</v>
      </c>
      <c r="H12" s="11">
        <f t="shared" si="1"/>
        <v>0</v>
      </c>
      <c r="I12" s="11">
        <v>0</v>
      </c>
    </row>
    <row r="13" spans="1:9" ht="47.25" x14ac:dyDescent="0.25">
      <c r="A13" s="7" t="s">
        <v>51</v>
      </c>
      <c r="B13" s="24" t="s">
        <v>52</v>
      </c>
      <c r="C13" s="31">
        <v>16958966.969999999</v>
      </c>
      <c r="D13" s="31">
        <v>213638.6</v>
      </c>
      <c r="E13" s="11">
        <f t="shared" si="0"/>
        <v>1.2597382869954372</v>
      </c>
      <c r="F13" s="31">
        <v>11598846.529999999</v>
      </c>
      <c r="G13" s="31">
        <v>661938.5</v>
      </c>
      <c r="H13" s="11">
        <f t="shared" si="1"/>
        <v>5.7069338600861723</v>
      </c>
      <c r="I13" s="11">
        <f t="shared" ref="I13:I18" si="3">G13/D13*100</f>
        <v>309.84030975675745</v>
      </c>
    </row>
    <row r="14" spans="1:9" ht="63" x14ac:dyDescent="0.25">
      <c r="A14" s="16" t="s">
        <v>60</v>
      </c>
      <c r="B14" s="20" t="s">
        <v>21</v>
      </c>
      <c r="C14" s="31">
        <v>235007595.88</v>
      </c>
      <c r="D14" s="31">
        <v>110646964.20999999</v>
      </c>
      <c r="E14" s="11">
        <f t="shared" si="0"/>
        <v>47.082292721507926</v>
      </c>
      <c r="F14" s="31">
        <v>230605810.13999999</v>
      </c>
      <c r="G14" s="31">
        <v>104559636.48999999</v>
      </c>
      <c r="H14" s="11">
        <f t="shared" si="1"/>
        <v>45.341284517732753</v>
      </c>
      <c r="I14" s="11">
        <f t="shared" si="3"/>
        <v>94.498423193566623</v>
      </c>
    </row>
    <row r="15" spans="1:9" ht="47.25" x14ac:dyDescent="0.25">
      <c r="A15" s="16" t="s">
        <v>61</v>
      </c>
      <c r="B15" s="20" t="s">
        <v>22</v>
      </c>
      <c r="C15" s="31">
        <v>2662700502.1399999</v>
      </c>
      <c r="D15" s="31">
        <v>1237861782.23</v>
      </c>
      <c r="E15" s="11">
        <f t="shared" si="0"/>
        <v>46.4889604082448</v>
      </c>
      <c r="F15" s="31">
        <v>2982693934.0500002</v>
      </c>
      <c r="G15" s="31">
        <v>1450542251.8199999</v>
      </c>
      <c r="H15" s="11">
        <f t="shared" si="1"/>
        <v>48.631950977632016</v>
      </c>
      <c r="I15" s="11">
        <f t="shared" si="3"/>
        <v>117.18127763883763</v>
      </c>
    </row>
    <row r="16" spans="1:9" ht="47.25" x14ac:dyDescent="0.25">
      <c r="A16" s="16" t="s">
        <v>23</v>
      </c>
      <c r="B16" s="20" t="s">
        <v>24</v>
      </c>
      <c r="C16" s="31">
        <v>23630658.57</v>
      </c>
      <c r="D16" s="31">
        <v>10510654.77</v>
      </c>
      <c r="E16" s="11">
        <f t="shared" si="0"/>
        <v>44.478890585570333</v>
      </c>
      <c r="F16" s="31">
        <v>26678714.09</v>
      </c>
      <c r="G16" s="31">
        <v>11934738.48</v>
      </c>
      <c r="H16" s="11">
        <f t="shared" si="1"/>
        <v>44.735058967754021</v>
      </c>
      <c r="I16" s="11">
        <f t="shared" si="3"/>
        <v>113.54895333509276</v>
      </c>
    </row>
    <row r="17" spans="1:9" ht="47.25" x14ac:dyDescent="0.25">
      <c r="A17" s="16" t="s">
        <v>62</v>
      </c>
      <c r="B17" s="20" t="s">
        <v>25</v>
      </c>
      <c r="C17" s="31">
        <v>153246997.91</v>
      </c>
      <c r="D17" s="31">
        <v>81493367.099999994</v>
      </c>
      <c r="E17" s="11">
        <f t="shared" si="0"/>
        <v>53.177790241515865</v>
      </c>
      <c r="F17" s="31">
        <v>198677181.81</v>
      </c>
      <c r="G17" s="31">
        <v>88411008.340000004</v>
      </c>
      <c r="H17" s="11">
        <f t="shared" si="1"/>
        <v>44.499830093497941</v>
      </c>
      <c r="I17" s="11">
        <f t="shared" si="3"/>
        <v>108.48859420854635</v>
      </c>
    </row>
    <row r="18" spans="1:9" ht="47.25" x14ac:dyDescent="0.25">
      <c r="A18" s="16" t="s">
        <v>63</v>
      </c>
      <c r="B18" s="20" t="s">
        <v>26</v>
      </c>
      <c r="C18" s="31">
        <v>2148000</v>
      </c>
      <c r="D18" s="31">
        <v>975065.5</v>
      </c>
      <c r="E18" s="11">
        <f t="shared" si="0"/>
        <v>45.394110800744883</v>
      </c>
      <c r="F18" s="31">
        <v>2178000</v>
      </c>
      <c r="G18" s="31">
        <v>1061173.7</v>
      </c>
      <c r="H18" s="11">
        <f t="shared" si="1"/>
        <v>48.722392102846648</v>
      </c>
      <c r="I18" s="11">
        <f t="shared" si="3"/>
        <v>108.83101699321737</v>
      </c>
    </row>
    <row r="19" spans="1:9" ht="47.25" x14ac:dyDescent="0.25">
      <c r="A19" s="16" t="s">
        <v>27</v>
      </c>
      <c r="B19" s="20" t="s">
        <v>28</v>
      </c>
      <c r="C19" s="31">
        <v>4430514.4000000004</v>
      </c>
      <c r="D19" s="31">
        <v>1211603.1599999999</v>
      </c>
      <c r="E19" s="11">
        <f t="shared" si="0"/>
        <v>27.346783028173881</v>
      </c>
      <c r="F19" s="31">
        <v>8052590.7000000002</v>
      </c>
      <c r="G19" s="31">
        <v>8052590.7000000002</v>
      </c>
      <c r="H19" s="11">
        <f t="shared" si="1"/>
        <v>100</v>
      </c>
      <c r="I19" s="11">
        <v>0</v>
      </c>
    </row>
    <row r="20" spans="1:9" ht="47.25" x14ac:dyDescent="0.25">
      <c r="A20" s="16" t="s">
        <v>29</v>
      </c>
      <c r="B20" s="20" t="s">
        <v>30</v>
      </c>
      <c r="C20" s="31">
        <v>138474108.77000001</v>
      </c>
      <c r="D20" s="31">
        <v>65030040.07</v>
      </c>
      <c r="E20" s="11">
        <f t="shared" si="0"/>
        <v>46.961876590238475</v>
      </c>
      <c r="F20" s="31">
        <f>142528710.11-13550036.36</f>
        <v>128978673.75000001</v>
      </c>
      <c r="G20" s="31">
        <v>67719410.980000004</v>
      </c>
      <c r="H20" s="11">
        <f t="shared" si="1"/>
        <v>52.504347432863874</v>
      </c>
      <c r="I20" s="11">
        <f>G20/D20*100</f>
        <v>104.13558242791345</v>
      </c>
    </row>
    <row r="21" spans="1:9" ht="63" x14ac:dyDescent="0.25">
      <c r="A21" s="7" t="s">
        <v>65</v>
      </c>
      <c r="B21" s="24" t="s">
        <v>49</v>
      </c>
      <c r="C21" s="31">
        <v>10655497.18</v>
      </c>
      <c r="D21" s="31">
        <v>4957547.5199999996</v>
      </c>
      <c r="E21" s="11">
        <f t="shared" si="0"/>
        <v>46.52572692060906</v>
      </c>
      <c r="F21" s="31">
        <v>11729119.68</v>
      </c>
      <c r="G21" s="31">
        <v>5142624.8600000003</v>
      </c>
      <c r="H21" s="11">
        <f t="shared" si="1"/>
        <v>43.844934660944652</v>
      </c>
      <c r="I21" s="11">
        <f>G21/D21*100</f>
        <v>103.73324389233491</v>
      </c>
    </row>
    <row r="22" spans="1:9" ht="47.25" x14ac:dyDescent="0.25">
      <c r="A22" s="7" t="s">
        <v>64</v>
      </c>
      <c r="B22" s="24" t="s">
        <v>50</v>
      </c>
      <c r="C22" s="31">
        <v>225000</v>
      </c>
      <c r="D22" s="31">
        <v>41000</v>
      </c>
      <c r="E22" s="11">
        <f t="shared" si="0"/>
        <v>18.222222222222221</v>
      </c>
      <c r="F22" s="31">
        <v>425000</v>
      </c>
      <c r="G22" s="31">
        <v>64610</v>
      </c>
      <c r="H22" s="11">
        <f t="shared" si="1"/>
        <v>15.20235294117647</v>
      </c>
      <c r="I22" s="11">
        <v>0</v>
      </c>
    </row>
    <row r="23" spans="1:9" ht="63" x14ac:dyDescent="0.25">
      <c r="A23" s="16" t="s">
        <v>31</v>
      </c>
      <c r="B23" s="20" t="s">
        <v>32</v>
      </c>
      <c r="C23" s="31">
        <v>67346190.709999993</v>
      </c>
      <c r="D23" s="31">
        <v>47159105.109999999</v>
      </c>
      <c r="E23" s="11">
        <f t="shared" si="0"/>
        <v>70.024903580771507</v>
      </c>
      <c r="F23" s="31">
        <v>65910608.490000002</v>
      </c>
      <c r="G23" s="31">
        <v>44999187.579999998</v>
      </c>
      <c r="H23" s="11">
        <f t="shared" si="1"/>
        <v>68.273057419622063</v>
      </c>
      <c r="I23" s="11">
        <f>G23/D23*100</f>
        <v>95.41993529147355</v>
      </c>
    </row>
    <row r="24" spans="1:9" ht="63" x14ac:dyDescent="0.25">
      <c r="A24" s="16" t="s">
        <v>66</v>
      </c>
      <c r="B24" s="20" t="s">
        <v>33</v>
      </c>
      <c r="C24" s="31">
        <v>73581043.269999996</v>
      </c>
      <c r="D24" s="31">
        <v>40593769.200000003</v>
      </c>
      <c r="E24" s="11">
        <f t="shared" si="0"/>
        <v>55.16878722559597</v>
      </c>
      <c r="F24" s="31">
        <v>254176530.31999999</v>
      </c>
      <c r="G24" s="31">
        <v>118045974.45</v>
      </c>
      <c r="H24" s="11">
        <f t="shared" si="1"/>
        <v>46.442515483779701</v>
      </c>
      <c r="I24" s="11">
        <v>0</v>
      </c>
    </row>
    <row r="25" spans="1:9" ht="63" x14ac:dyDescent="0.25">
      <c r="A25" s="16" t="s">
        <v>68</v>
      </c>
      <c r="B25" s="20" t="s">
        <v>34</v>
      </c>
      <c r="C25" s="31">
        <v>45301284.619999997</v>
      </c>
      <c r="D25" s="31">
        <v>24850558.920000002</v>
      </c>
      <c r="E25" s="11">
        <f t="shared" si="0"/>
        <v>54.856190345270619</v>
      </c>
      <c r="F25" s="31">
        <v>59369204.560000002</v>
      </c>
      <c r="G25" s="31">
        <v>24312467.539999999</v>
      </c>
      <c r="H25" s="11">
        <f t="shared" si="1"/>
        <v>40.951310902993839</v>
      </c>
      <c r="I25" s="11">
        <f>G25/D25*100</f>
        <v>97.834691035592996</v>
      </c>
    </row>
    <row r="26" spans="1:9" ht="63" x14ac:dyDescent="0.25">
      <c r="A26" s="16" t="s">
        <v>67</v>
      </c>
      <c r="B26" s="20" t="s">
        <v>35</v>
      </c>
      <c r="C26" s="31">
        <v>563000</v>
      </c>
      <c r="D26" s="31">
        <v>63000</v>
      </c>
      <c r="E26" s="11">
        <f t="shared" si="0"/>
        <v>11.190053285968029</v>
      </c>
      <c r="F26" s="31">
        <v>563000</v>
      </c>
      <c r="G26" s="31">
        <v>63000</v>
      </c>
      <c r="H26" s="11">
        <f t="shared" si="1"/>
        <v>11.190053285968029</v>
      </c>
      <c r="I26" s="11">
        <f>G26/D26*100</f>
        <v>100</v>
      </c>
    </row>
    <row r="27" spans="1:9" s="10" customFormat="1" ht="30" customHeight="1" x14ac:dyDescent="0.25">
      <c r="A27" s="16" t="s">
        <v>36</v>
      </c>
      <c r="B27" s="20" t="s">
        <v>37</v>
      </c>
      <c r="C27" s="31">
        <v>71542000</v>
      </c>
      <c r="D27" s="31">
        <v>22694283.079999998</v>
      </c>
      <c r="E27" s="11">
        <f t="shared" si="0"/>
        <v>31.721622375667437</v>
      </c>
      <c r="F27" s="31">
        <v>0</v>
      </c>
      <c r="G27" s="31">
        <v>0</v>
      </c>
      <c r="H27" s="11" t="e">
        <f t="shared" si="1"/>
        <v>#DIV/0!</v>
      </c>
      <c r="I27" s="11">
        <v>0</v>
      </c>
    </row>
    <row r="28" spans="1:9" ht="63" x14ac:dyDescent="0.25">
      <c r="A28" s="16" t="s">
        <v>38</v>
      </c>
      <c r="B28" s="20" t="s">
        <v>39</v>
      </c>
      <c r="C28" s="31">
        <v>4530000</v>
      </c>
      <c r="D28" s="31">
        <v>3035208.52</v>
      </c>
      <c r="E28" s="11">
        <f t="shared" si="0"/>
        <v>67.00239558498896</v>
      </c>
      <c r="F28" s="31">
        <v>4849000</v>
      </c>
      <c r="G28" s="31">
        <v>2320065.62</v>
      </c>
      <c r="H28" s="11">
        <f t="shared" si="1"/>
        <v>47.846269746339452</v>
      </c>
      <c r="I28" s="11">
        <f>G28/D28*100</f>
        <v>76.438426049225768</v>
      </c>
    </row>
    <row r="29" spans="1:9" s="10" customFormat="1" ht="47.25" x14ac:dyDescent="0.25">
      <c r="A29" s="16" t="s">
        <v>40</v>
      </c>
      <c r="B29" s="20" t="s">
        <v>41</v>
      </c>
      <c r="C29" s="31">
        <v>1320000</v>
      </c>
      <c r="D29" s="31">
        <v>180000</v>
      </c>
      <c r="E29" s="11">
        <f t="shared" si="0"/>
        <v>13.636363636363635</v>
      </c>
      <c r="F29" s="31">
        <v>1260000</v>
      </c>
      <c r="G29" s="31">
        <v>60000</v>
      </c>
      <c r="H29" s="11">
        <f t="shared" si="1"/>
        <v>4.7619047619047619</v>
      </c>
      <c r="I29" s="11">
        <f t="shared" ref="I29" si="4">G29/D29*100</f>
        <v>33.333333333333329</v>
      </c>
    </row>
    <row r="30" spans="1:9" ht="47.25" x14ac:dyDescent="0.25">
      <c r="A30" s="8" t="s">
        <v>44</v>
      </c>
      <c r="B30" s="21"/>
      <c r="C30" s="28">
        <f>SUM(C8:C29)</f>
        <v>4004350374.5399995</v>
      </c>
      <c r="D30" s="28">
        <f>SUM(D8:D29)</f>
        <v>1847956785.5099998</v>
      </c>
      <c r="E30" s="9">
        <f>D30/C30*100</f>
        <v>46.148728574289258</v>
      </c>
      <c r="F30" s="28">
        <f>SUM(F8:F29)</f>
        <v>4429405004.9899998</v>
      </c>
      <c r="G30" s="28">
        <f>SUM(G8:G29)</f>
        <v>2133269421.6799996</v>
      </c>
      <c r="H30" s="9">
        <f>G30/F30*100</f>
        <v>48.161534546439967</v>
      </c>
      <c r="I30" s="9">
        <f t="shared" ref="I30:I32" si="5">G30/D30*100</f>
        <v>115.43935650482537</v>
      </c>
    </row>
    <row r="31" spans="1:9" x14ac:dyDescent="0.25">
      <c r="A31" s="16" t="s">
        <v>6</v>
      </c>
      <c r="B31" s="20" t="s">
        <v>42</v>
      </c>
      <c r="C31" s="32">
        <v>76049865.879999995</v>
      </c>
      <c r="D31" s="32">
        <v>34234505.729999997</v>
      </c>
      <c r="E31" s="26">
        <f>D31/C31*100</f>
        <v>45.015866016146617</v>
      </c>
      <c r="F31" s="32">
        <v>84946563.280000001</v>
      </c>
      <c r="G31" s="32">
        <v>57796211.899999999</v>
      </c>
      <c r="H31" s="26">
        <f>G31/F31*100</f>
        <v>68.038316876331663</v>
      </c>
      <c r="I31" s="25">
        <f t="shared" si="5"/>
        <v>168.82443799780839</v>
      </c>
    </row>
    <row r="32" spans="1:9" x14ac:dyDescent="0.25">
      <c r="A32" s="8" t="s">
        <v>10</v>
      </c>
      <c r="B32" s="21"/>
      <c r="C32" s="28">
        <f>C30+C31</f>
        <v>4080400240.4199996</v>
      </c>
      <c r="D32" s="28">
        <f>D30+D31</f>
        <v>1882191291.2399998</v>
      </c>
      <c r="E32" s="33">
        <f>D32/C32*100</f>
        <v>46.127614457896023</v>
      </c>
      <c r="F32" s="28">
        <f>F30+F31</f>
        <v>4514351568.2699995</v>
      </c>
      <c r="G32" s="28">
        <f>G30+G31</f>
        <v>2191065633.5799994</v>
      </c>
      <c r="H32" s="33">
        <f>G32/F32*100</f>
        <v>48.535556002778598</v>
      </c>
      <c r="I32" s="9">
        <f t="shared" si="5"/>
        <v>116.4103587014533</v>
      </c>
    </row>
    <row r="33" spans="1:9" x14ac:dyDescent="0.25">
      <c r="A33" s="7" t="s">
        <v>7</v>
      </c>
      <c r="B33" s="22"/>
      <c r="C33" s="29">
        <f>C30/C32*100</f>
        <v>98.136215532813225</v>
      </c>
      <c r="D33" s="29">
        <f>D30/D32*100</f>
        <v>98.181135685340138</v>
      </c>
      <c r="E33" s="11"/>
      <c r="F33" s="29">
        <f>F30/F32*100</f>
        <v>98.118299782474566</v>
      </c>
      <c r="G33" s="29">
        <f>G30/G32*100</f>
        <v>97.362187101371021</v>
      </c>
      <c r="H33" s="11"/>
      <c r="I33" s="11"/>
    </row>
    <row r="34" spans="1:9" x14ac:dyDescent="0.25">
      <c r="A34" s="7" t="s">
        <v>8</v>
      </c>
      <c r="B34" s="22"/>
      <c r="C34" s="29">
        <f>C31/C32*100</f>
        <v>1.8637844671867805</v>
      </c>
      <c r="D34" s="29">
        <f>D31/D32*100</f>
        <v>1.8188643146598602</v>
      </c>
      <c r="E34" s="11"/>
      <c r="F34" s="29">
        <f>F31/F32*100</f>
        <v>1.8817002175254469</v>
      </c>
      <c r="G34" s="29">
        <f>G31/G32*100</f>
        <v>2.6378128986289795</v>
      </c>
      <c r="H34" s="11"/>
      <c r="I34" s="11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 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Толстова Ольга Анатольевна</cp:lastModifiedBy>
  <cp:lastPrinted>2025-07-03T09:26:43Z</cp:lastPrinted>
  <dcterms:created xsi:type="dcterms:W3CDTF">2020-05-12T03:59:38Z</dcterms:created>
  <dcterms:modified xsi:type="dcterms:W3CDTF">2025-07-03T12:29:04Z</dcterms:modified>
</cp:coreProperties>
</file>