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Бюджет на 2026-2028 гг\Решение о бюджете на 2026-2028 для сайта\"/>
    </mc:Choice>
  </mc:AlternateContent>
  <xr:revisionPtr revIDLastSave="0" documentId="13_ncr:1_{0C1FF72F-EAE1-41EE-8F58-C91E1A7D291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Свод_Расх_Рз" sheetId="1" r:id="rId1"/>
    <sheet name="Лист1" sheetId="2" state="hidden" r:id="rId2"/>
    <sheet name="Лист2" sheetId="3" state="hidden" r:id="rId3"/>
  </sheets>
  <definedNames>
    <definedName name="_xlnm.Print_Titles" localSheetId="0">Свод_Расх_Рз!$3:$4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1" l="1"/>
  <c r="F53" i="1"/>
  <c r="E53" i="1"/>
  <c r="D53" i="1"/>
  <c r="C53" i="1"/>
  <c r="C23" i="3" l="1"/>
  <c r="C21" i="3"/>
  <c r="C11" i="3"/>
  <c r="C91" i="3"/>
  <c r="C88" i="3"/>
  <c r="C84" i="3"/>
  <c r="C79" i="3"/>
  <c r="C73" i="3"/>
  <c r="C65" i="3"/>
  <c r="C60" i="3"/>
  <c r="C50" i="3"/>
  <c r="C46" i="3"/>
  <c r="C41" i="3"/>
  <c r="C30" i="3"/>
  <c r="C10" i="3" l="1"/>
  <c r="C97" i="3" s="1"/>
</calcChain>
</file>

<file path=xl/sharedStrings.xml><?xml version="1.0" encoding="utf-8"?>
<sst xmlns="http://schemas.openxmlformats.org/spreadsheetml/2006/main" count="456" uniqueCount="323">
  <si>
    <t>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</si>
  <si>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</si>
  <si>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</si>
  <si>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</si>
  <si>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</si>
  <si>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</si>
  <si>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</si>
  <si>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Органы юстиции</t>
  </si>
  <si>
    <t>Обеспечение пожарной безопасности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</si>
  <si>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</si>
  <si>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</si>
  <si>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Общеэкономические вопросы</t>
  </si>
  <si>
    <t>Сельское хозяйство и рыболовство</t>
  </si>
  <si>
    <t>Водное хозяйство</t>
  </si>
  <si>
    <t>Лесное хозяйство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</si>
  <si>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</si>
  <si>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</si>
  <si>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</si>
  <si>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</si>
  <si>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</si>
  <si>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</si>
  <si>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</si>
  <si>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</si>
  <si>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</si>
  <si>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</si>
  <si>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Экологический контроль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</si>
  <si>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</si>
  <si>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</si>
  <si>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</si>
  <si>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</si>
  <si>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</si>
  <si>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Другие вопросы в области образования</t>
  </si>
  <si>
    <t>КУЛЬТУРА, КИНЕМАТОГРАФИЯ</t>
  </si>
  <si>
    <t>Культура</t>
  </si>
  <si>
    <t>Кинематография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</si>
  <si>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</si>
  <si>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</si>
  <si>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</si>
  <si>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</si>
  <si>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Скорая медицинская помощь</t>
  </si>
  <si>
    <t>Санаторно-оздоровительная помощь</t>
  </si>
  <si>
    <t>Санитарно-эпидемиологическое благополучие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</si>
  <si>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</si>
  <si>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</si>
  <si>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</si>
  <si>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</si>
  <si>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</si>
  <si>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</si>
  <si>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</si>
  <si>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</si>
  <si>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</si>
  <si>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</si>
  <si>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</si>
  <si>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</si>
  <si>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</si>
  <si>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</si>
  <si>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Другие вопросы в области средств массовой информации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</si>
  <si>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</si>
  <si>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</si>
  <si>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</si>
  <si>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МЕЖБЮДЖЕТНЫЕ ТРАНСФЕРТЫ ОБЩЕГО ХАРАКТЕРА БЮДЖЕТАМ БЮДЖЕТНОЙ СИСТЕМЫ РОССИЙСКОЙ ФЕДЕРАЦИИ</t>
  </si>
  <si>
    <t>Дополнительное образование детей</t>
  </si>
  <si>
    <t>Другие вопросы в области физической культуры и спорта</t>
  </si>
  <si>
    <t>Профессиональная подготовка, переподготовка и повышение квалификации</t>
  </si>
  <si>
    <t>Функционирование высшего должностного лица субъекта Российской Федерации и муниципального образования</t>
  </si>
  <si>
    <t>Миграционная политика</t>
  </si>
  <si>
    <t>Прикладные научные исследования в области национальной безопасности и правоохранительной деятельности</t>
  </si>
  <si>
    <t>Наименование расходов</t>
  </si>
  <si>
    <t>Код</t>
  </si>
  <si>
    <t>Министерство финансов Республики Башкортостан</t>
  </si>
  <si>
    <t>Отчет по КБК</t>
  </si>
  <si>
    <t>{Cза  2018 год</t>
  </si>
  <si>
    <t>Ед. изм. тыс.руб.</t>
  </si>
  <si>
    <t>Функциональная структура</t>
  </si>
  <si>
    <t>Классификация</t>
  </si>
  <si>
    <t>Отчет</t>
  </si>
  <si>
    <t>\\\\\\\\\\\\\ \</t>
  </si>
  <si>
    <t>\0100\\\\\\\\\\\\ \</t>
  </si>
  <si>
    <t>\0102\\\\\\\\\\\\ \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</si>
  <si>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</si>
  <si>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\0103\\\\\\\\\\\\ \</t>
  </si>
  <si>
    <t>\0104\\\\\\\\\\\\ \</t>
  </si>
  <si>
    <t>\0105\\\\\\\\\\\\ \</t>
  </si>
  <si>
    <t>Обеспечение деятельности финансовых, налоговых и таможенных органов и органов финансового (финансово-бюджетного) надзора</t>
  </si>
  <si>
    <t>\0106\\\\\\\\\\\\ \</t>
  </si>
  <si>
    <t>Обеспечение проведения выборов и референдумов</t>
  </si>
  <si>
    <t>\0107\\\\\\\\\\\\ \</t>
  </si>
  <si>
    <t>\0111\\\\\\\\\\\\ \</t>
  </si>
  <si>
    <t>Прикладные научные исследования в области общегосударственных вопросов</t>
  </si>
  <si>
    <t>\0112\\\\\\\\\\\\ \</t>
  </si>
  <si>
    <t>\0113\\\\\\\\\\\\ \</t>
  </si>
  <si>
    <t>\0200\\\\\\\\\\\\ \</t>
  </si>
  <si>
    <t>\0203\\\\\\\\\\\\ \</t>
  </si>
  <si>
    <t>НАЦИОНАЛЬНАЯ БЕЗОПАСНОСТЬ И ПРАВООХРАНИТЕЛЬНАЯ ДЕЯТЕЛЬНОСТЬ</t>
  </si>
  <si>
    <t>\0300\\\\\\\\\\\\ \</t>
  </si>
  <si>
    <t>\0304\\\\\\\\\\\\ \</t>
  </si>
  <si>
    <t>Защита населения и территории от чрезвычайных ситуаций природного и техногенного характера, гражданская оборона</t>
  </si>
  <si>
    <t>\0309\\\\\\\\\\\\ \</t>
  </si>
  <si>
    <t>\0310\\\\\\\\\\\\ \</t>
  </si>
  <si>
    <t>\0311\\\\\\\\\\\\ \</t>
  </si>
  <si>
    <t>\0313\\\\\\\\\\\\ \</t>
  </si>
  <si>
    <t>\0314\\\\\\\\\\\\ \</t>
  </si>
  <si>
    <t>\0400\\\\\\\\\\\\ \</t>
  </si>
  <si>
    <t>\0401\\\\\\\\\\\\ \</t>
  </si>
  <si>
    <t>\0405\\\\\\\\\\\\ \</t>
  </si>
  <si>
    <t>\0406\\\\\\\\\\\\ \</t>
  </si>
  <si>
    <t>\0407\\\\\\\\\\\\ \</t>
  </si>
  <si>
    <t>\0408\\\\\\\\\\\\ \</t>
  </si>
  <si>
    <t>\0409\\\\\\\\\\\\ \</t>
  </si>
  <si>
    <t>\0410\\\\\\\\\\\\ \</t>
  </si>
  <si>
    <t>Прикладные научные исследования в области национальной экономики</t>
  </si>
  <si>
    <t>\0411\\\\\\\\\\\\ \</t>
  </si>
  <si>
    <t>\0412\\\\\\\\\\\\ \</t>
  </si>
  <si>
    <t>\0500\\\\\\\\\\\\ \</t>
  </si>
  <si>
    <t>\0501\\\\\\\\\\\\ \</t>
  </si>
  <si>
    <t>\0502\\\\\\\\\\\\ \</t>
  </si>
  <si>
    <t>\0503\\\\\\\\\\\\ \</t>
  </si>
  <si>
    <t>\0505\\\\\\\\\\\\ \</t>
  </si>
  <si>
    <t>\0600\\\\\\\\\\\\ \</t>
  </si>
  <si>
    <t>\0601\\\\\\\\\\\\ \</t>
  </si>
  <si>
    <t>Охрана объектов растительного и животного мира и среды их обитания</t>
  </si>
  <si>
    <t>\0603\\\\\\\\\\\\ \</t>
  </si>
  <si>
    <t>\0605\\\\\\\\\\\\ \</t>
  </si>
  <si>
    <t>\0700\\\\\\\\\\\\ \</t>
  </si>
  <si>
    <t>\0701\\\\\\\\\\\\ \</t>
  </si>
  <si>
    <t>\0702\\\\\\\\\\\\ \</t>
  </si>
  <si>
    <t>\0703\\\\\\\\\\\\ \</t>
  </si>
  <si>
    <t>\0704\\\\\\\\\\\\ \</t>
  </si>
  <si>
    <t>\0705\\\\\\\\\\\\ \</t>
  </si>
  <si>
    <t>Высшее образование</t>
  </si>
  <si>
    <t>\0706\\\\\\\\\\\\ \</t>
  </si>
  <si>
    <t>Молодежная политика</t>
  </si>
  <si>
    <t>\0707\\\\\\\\\\\\ \</t>
  </si>
  <si>
    <t>Прикладные научные исследования в области образования</t>
  </si>
  <si>
    <t>\0708\\\\\\\\\\\\ \</t>
  </si>
  <si>
    <t>\0709\\\\\\\\\\\\ \</t>
  </si>
  <si>
    <t>\0800\\\\\\\\\\\\ \</t>
  </si>
  <si>
    <t>\0801\\\\\\\\\\\\ \</t>
  </si>
  <si>
    <t>\0802\\\\\\\\\\\\ \</t>
  </si>
  <si>
    <t>Прикладные научные исследования в области культуры, кинематографии</t>
  </si>
  <si>
    <t>\0803\\\\\\\\\\\\ \</t>
  </si>
  <si>
    <t>\0804\\\\\\\\\\\\ \</t>
  </si>
  <si>
    <t>\0900\\\\\\\\\\\\ \</t>
  </si>
  <si>
    <t>\0901\\\\\\\\\\\\ \</t>
  </si>
  <si>
    <t>\0902\\\\\\\\\\\\ \</t>
  </si>
  <si>
    <t>\0904\\\\\\\\\\\\ \</t>
  </si>
  <si>
    <t>\0905\\\\\\\\\\\\ \</t>
  </si>
  <si>
    <t>Заготовка, переработка, хранение и обеспечение безопасности донорской крови и ее компонентов</t>
  </si>
  <si>
    <t>\0906\\\\\\\\\\\\ \</t>
  </si>
  <si>
    <t>\0907\\\\\\\\\\\\ \</t>
  </si>
  <si>
    <t>\0909\\\\\\\\\\\\ \</t>
  </si>
  <si>
    <t>\1000\\\\\\\\\\\\ \</t>
  </si>
  <si>
    <t>\1001\\\\\\\\\\\\ \</t>
  </si>
  <si>
    <t>\1002\\\\\\\\\\\\ \</t>
  </si>
  <si>
    <t>\1003\\\\\\\\\\\\ \</t>
  </si>
  <si>
    <t>\1004\\\\\\\\\\\\ \</t>
  </si>
  <si>
    <t>\1006\\\\\\\\\\\\ \</t>
  </si>
  <si>
    <t>\1100\\\\\\\\\\\\ \</t>
  </si>
  <si>
    <t>\1101\\\\\\\\\\\\ \</t>
  </si>
  <si>
    <t>\1102\\\\\\\\\\\\ \</t>
  </si>
  <si>
    <t>\1103\\\\\\\\\\\\ \</t>
  </si>
  <si>
    <t>\1105\\\\\\\\\\\\ \</t>
  </si>
  <si>
    <t>\1200\\\\\\\\\\\\ \</t>
  </si>
  <si>
    <t>\1201\\\\\\\\\\\\ \</t>
  </si>
  <si>
    <t>\1202\\\\\\\\\\\\ \</t>
  </si>
  <si>
    <t>\1204\\\\\\\\\\\\ \</t>
  </si>
  <si>
    <t>ОБСЛУЖИВАНИЕ ГОСУДАРСТВЕННОГО И МУНИЦИПАЛЬНОГО ДОЛГА</t>
  </si>
  <si>
    <t>\1300\\\\\\\\\\\\ \</t>
  </si>
  <si>
    <t>Обслуживание государственного внутреннего и муниципального долга</t>
  </si>
  <si>
    <t>\1301\\\\\\\\\\\\ \</t>
  </si>
  <si>
    <t>\1400\\\\\\\\\\\\ \</t>
  </si>
  <si>
    <t>\1401\\\\\\\\\\\\ \</t>
  </si>
  <si>
    <t>\1402\\\\\\\\\\\\ \</t>
  </si>
  <si>
    <t>\1403\\\\\\\\\\\\ \</t>
  </si>
  <si>
    <t>Топливно-энергетический комплекс</t>
  </si>
  <si>
    <t>Обслуживание государственного (муниципального) внутреннего долга</t>
  </si>
  <si>
    <t>ОБСЛУЖИВАНИЕ ГОСУДАРСТВЕННОГО (МУНИЦИПАЛЬНОГО) ДОЛГА</t>
  </si>
  <si>
    <t>{Cза  2020 год</t>
  </si>
  <si>
    <t>\\\\\\\\\\\\\ 010\</t>
  </si>
  <si>
    <t>\0100\\\\\\\\\\\\ 010\</t>
  </si>
  <si>
    <t>\0102\\\\\\\\\\\\ 010\</t>
  </si>
  <si>
    <t>\0103\\\\\\\\\\\\ 010\</t>
  </si>
  <si>
    <t>\0104\\\\\\\\\\\\ 010\</t>
  </si>
  <si>
    <t>\0105\\\\\\\\\\\\ 010\</t>
  </si>
  <si>
    <t>\0106\\\\\\\\\\\\ 010\</t>
  </si>
  <si>
    <t>\0107\\\\\\\\\\\\ 010\</t>
  </si>
  <si>
    <t>\0111\\\\\\\\\\\\ 010\</t>
  </si>
  <si>
    <t>\0112\\\\\\\\\\\\ 010\</t>
  </si>
  <si>
    <t>\0113\\\\\\\\\\\\ 010\</t>
  </si>
  <si>
    <t>\0200\\\\\\\\\\\\ 010\</t>
  </si>
  <si>
    <t>\0203\\\\\\\\\\\\ 010\</t>
  </si>
  <si>
    <t>\0300\\\\\\\\\\\\ 010\</t>
  </si>
  <si>
    <t>\0304\\\\\\\\\\\\ 010\</t>
  </si>
  <si>
    <t>\0309\\\\\\\\\\\\ 010\</t>
  </si>
  <si>
    <t>\0310\\\\\\\\\\\\ 010\</t>
  </si>
  <si>
    <t>\0311\\\\\\\\\\\\ 010\</t>
  </si>
  <si>
    <t>\0313\\\\\\\\\\\\ 010\</t>
  </si>
  <si>
    <t>\0314\\\\\\\\\\\\ 010\</t>
  </si>
  <si>
    <t>\0400\\\\\\\\\\\\ 010\</t>
  </si>
  <si>
    <t>\0401\\\\\\\\\\\\ 010\</t>
  </si>
  <si>
    <t>\0402\\\\\\\\\\\\ 010\</t>
  </si>
  <si>
    <t>\0405\\\\\\\\\\\\ 010\</t>
  </si>
  <si>
    <t>\0406\\\\\\\\\\\\ 010\</t>
  </si>
  <si>
    <t>\0407\\\\\\\\\\\\ 010\</t>
  </si>
  <si>
    <t>\0408\\\\\\\\\\\\ 010\</t>
  </si>
  <si>
    <t>\0409\\\\\\\\\\\\ 010\</t>
  </si>
  <si>
    <t>\0410\\\\\\\\\\\\ 010\</t>
  </si>
  <si>
    <t>\0411\\\\\\\\\\\\ 010\</t>
  </si>
  <si>
    <t>\0412\\\\\\\\\\\\ 010\</t>
  </si>
  <si>
    <t>\0500\\\\\\\\\\\\ 010\</t>
  </si>
  <si>
    <t>\0501\\\\\\\\\\\\ 010\</t>
  </si>
  <si>
    <t>\0502\\\\\\\\\\\\ 010\</t>
  </si>
  <si>
    <t>\0503\\\\\\\\\\\\ 010\</t>
  </si>
  <si>
    <t>\0505\\\\\\\\\\\\ 010\</t>
  </si>
  <si>
    <t>\0600\\\\\\\\\\\\ 010\</t>
  </si>
  <si>
    <t>\0601\\\\\\\\\\\\ 010\</t>
  </si>
  <si>
    <t>\0603\\\\\\\\\\\\ 010\</t>
  </si>
  <si>
    <t>\0605\\\\\\\\\\\\ 010\</t>
  </si>
  <si>
    <t>\0700\\\\\\\\\\\\ 010\</t>
  </si>
  <si>
    <t>\0701\\\\\\\\\\\\ 010\</t>
  </si>
  <si>
    <t>\0702\\\\\\\\\\\\ 010\</t>
  </si>
  <si>
    <t>\0703\\\\\\\\\\\\ 010\</t>
  </si>
  <si>
    <t>\0704\\\\\\\\\\\\ 010\</t>
  </si>
  <si>
    <t>\0705\\\\\\\\\\\\ 010\</t>
  </si>
  <si>
    <t>\0706\\\\\\\\\\\\ 010\</t>
  </si>
  <si>
    <t>\0707\\\\\\\\\\\\ 010\</t>
  </si>
  <si>
    <t>\0708\\\\\\\\\\\\ 010\</t>
  </si>
  <si>
    <t>\0709\\\\\\\\\\\\ 010\</t>
  </si>
  <si>
    <t>\0800\\\\\\\\\\\\ 010\</t>
  </si>
  <si>
    <t>\0801\\\\\\\\\\\\ 010\</t>
  </si>
  <si>
    <t>\0802\\\\\\\\\\\\ 010\</t>
  </si>
  <si>
    <t>\0803\\\\\\\\\\\\ 010\</t>
  </si>
  <si>
    <t>\0804\\\\\\\\\\\\ 010\</t>
  </si>
  <si>
    <t>\0900\\\\\\\\\\\\ 010\</t>
  </si>
  <si>
    <t>\0901\\\\\\\\\\\\ 010\</t>
  </si>
  <si>
    <t>\0902\\\\\\\\\\\\ 010\</t>
  </si>
  <si>
    <t>\0904\\\\\\\\\\\\ 010\</t>
  </si>
  <si>
    <t>\0905\\\\\\\\\\\\ 010\</t>
  </si>
  <si>
    <t>\0906\\\\\\\\\\\\ 010\</t>
  </si>
  <si>
    <t>\0907\\\\\\\\\\\\ 010\</t>
  </si>
  <si>
    <t>\0909\\\\\\\\\\\\ 010\</t>
  </si>
  <si>
    <t>\1000\\\\\\\\\\\\ 010\</t>
  </si>
  <si>
    <t>\1001\\\\\\\\\\\\ 010\</t>
  </si>
  <si>
    <t>\1002\\\\\\\\\\\\ 010\</t>
  </si>
  <si>
    <t>\1003\\\\\\\\\\\\ 010\</t>
  </si>
  <si>
    <t>\1004\\\\\\\\\\\\ 010\</t>
  </si>
  <si>
    <t>\1006\\\\\\\\\\\\ 010\</t>
  </si>
  <si>
    <t>\1100\\\\\\\\\\\\ 010\</t>
  </si>
  <si>
    <t>\1101\\\\\\\\\\\\ 010\</t>
  </si>
  <si>
    <t>\1102\\\\\\\\\\\\ 010\</t>
  </si>
  <si>
    <t>\1103\\\\\\\\\\\\ 010\</t>
  </si>
  <si>
    <t>\1105\\\\\\\\\\\\ 010\</t>
  </si>
  <si>
    <t>\1200\\\\\\\\\\\\ 010\</t>
  </si>
  <si>
    <t>\1201\\\\\\\\\\\\ 010\</t>
  </si>
  <si>
    <t>\1202\\\\\\\\\\\\ 010\</t>
  </si>
  <si>
    <t>\1204\\\\\\\\\\\\ 010\</t>
  </si>
  <si>
    <t>\1300\\\\\\\\\\\\ 010\</t>
  </si>
  <si>
    <t>\1301\\\\\\\\\\\\ 010\</t>
  </si>
  <si>
    <t>Обслуживание государственного (муниципального) внешнего долга</t>
  </si>
  <si>
    <t>\1302\\\\\\\\\\\\ 010\</t>
  </si>
  <si>
    <t>\1400\\\\\\\\\\\\ 010\</t>
  </si>
  <si>
    <t>\1401\\\\\\\\\\\\ 010\</t>
  </si>
  <si>
    <t>\1402\\\\\\\\\\\\ 010\</t>
  </si>
  <si>
    <t>\1403\\\\\\\\\\\\ 010\</t>
  </si>
  <si>
    <t>ВСЕГО РАСХОДОВ</t>
  </si>
  <si>
    <t>0103</t>
  </si>
  <si>
    <t>0104</t>
  </si>
  <si>
    <t>0107</t>
  </si>
  <si>
    <t>0111</t>
  </si>
  <si>
    <t>0113</t>
  </si>
  <si>
    <t>0100</t>
  </si>
  <si>
    <t>0300</t>
  </si>
  <si>
    <t>0310</t>
  </si>
  <si>
    <t>0400</t>
  </si>
  <si>
    <t>0405</t>
  </si>
  <si>
    <t>0408</t>
  </si>
  <si>
    <t>0409</t>
  </si>
  <si>
    <t>0412</t>
  </si>
  <si>
    <t>0500</t>
  </si>
  <si>
    <t>0501</t>
  </si>
  <si>
    <t>0502</t>
  </si>
  <si>
    <t>0503</t>
  </si>
  <si>
    <t>0505</t>
  </si>
  <si>
    <t>0700</t>
  </si>
  <si>
    <t>0701</t>
  </si>
  <si>
    <t>0702</t>
  </si>
  <si>
    <t>0703</t>
  </si>
  <si>
    <t>0314</t>
  </si>
  <si>
    <t>0705</t>
  </si>
  <si>
    <t>0707</t>
  </si>
  <si>
    <t>0709</t>
  </si>
  <si>
    <t>0800</t>
  </si>
  <si>
    <t>0801</t>
  </si>
  <si>
    <t>0804</t>
  </si>
  <si>
    <t>1000</t>
  </si>
  <si>
    <t>1001</t>
  </si>
  <si>
    <t>1003</t>
  </si>
  <si>
    <t>1004</t>
  </si>
  <si>
    <t>1100</t>
  </si>
  <si>
    <t>1101</t>
  </si>
  <si>
    <t>1102</t>
  </si>
  <si>
    <t>1105</t>
  </si>
  <si>
    <t>1103</t>
  </si>
  <si>
    <t>1200</t>
  </si>
  <si>
    <t>1201</t>
  </si>
  <si>
    <t>1202</t>
  </si>
  <si>
    <t>1301</t>
  </si>
  <si>
    <t>1300</t>
  </si>
  <si>
    <t>9999</t>
  </si>
  <si>
    <t>0105</t>
  </si>
  <si>
    <t>(в рублях)</t>
  </si>
  <si>
    <t>0600</t>
  </si>
  <si>
    <t>0605</t>
  </si>
  <si>
    <t>Сведения о расходах бюджета городского округа город Салават Республики Башкортостан по разделам и подразделам классификации расходов на 2026 год и на плановый период 2027 и 2028 годов в сравнении с ожидаемым исполнением за 2025 год и отчетом за 2024 год</t>
  </si>
  <si>
    <t>Отчет 
за 2024 год</t>
  </si>
  <si>
    <t>Ожидаемое исполнение за 2025 год</t>
  </si>
  <si>
    <t>Проект 
на 2026 год</t>
  </si>
  <si>
    <t>Проект 
на 2027 год</t>
  </si>
  <si>
    <t>Проект 
на 2028 год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</si>
  <si>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</si>
  <si>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Защита населения и территории от чрезвычайных ситуаций природного и техногенного характера, пожарная безопасность</t>
  </si>
  <si>
    <t>9900</t>
  </si>
  <si>
    <t>Условно утвержденные расходы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</si>
</sst>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2" fillId="0" borderId="0"/>
    <xf numFmtId="0" fontId="5" fillId="0" borderId="0"/>
    <xf numFmtId="0" fontId="1" fillId="0" borderId="0"/>
  </cellStyleXfs>
  <cellXfs count="30">
    <xf numFmtId="0" fontId="0" fillId="0" borderId="0" xfId="0"/>
    <xf numFmtId="164" fontId="0" fillId="0" borderId="0" xfId="0" applyNumberFormat="1"/>
    <xf numFmtId="0" fontId="0" fillId="3" borderId="0" xfId="0" applyFill="1"/>
    <xf numFmtId="164" fontId="0" fillId="3" borderId="0" xfId="0" applyNumberFormat="1" applyFill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vertical="center" shrinkToFit="1"/>
    </xf>
    <xf numFmtId="49" fontId="6" fillId="2" borderId="2" xfId="0" applyNumberFormat="1" applyFont="1" applyFill="1" applyBorder="1" applyAlignment="1">
      <alignment vertical="center" shrinkToFit="1"/>
    </xf>
    <xf numFmtId="49" fontId="6" fillId="2" borderId="2" xfId="0" applyNumberFormat="1" applyFont="1" applyFill="1" applyBorder="1" applyAlignment="1">
      <alignment horizontal="right" vertical="center" shrinkToFit="1"/>
    </xf>
    <xf numFmtId="0" fontId="6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 wrapText="1"/>
    </xf>
    <xf numFmtId="49" fontId="10" fillId="4" borderId="1" xfId="0" applyNumberFormat="1" applyFont="1" applyFill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/>
    </xf>
    <xf numFmtId="4" fontId="9" fillId="4" borderId="1" xfId="0" applyNumberFormat="1" applyFont="1" applyFill="1" applyBorder="1" applyAlignment="1">
      <alignment horizontal="right" vertical="center"/>
    </xf>
    <xf numFmtId="4" fontId="10" fillId="4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Border="1"/>
    <xf numFmtId="4" fontId="3" fillId="0" borderId="1" xfId="0" applyNumberFormat="1" applyFont="1" applyBorder="1"/>
    <xf numFmtId="0" fontId="3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  <cellStyle name="Обычный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showGridLines="0" showZeros="0" tabSelected="1" view="pageBreakPreview" zoomScaleNormal="40" zoomScaleSheetLayoutView="100" workbookViewId="0">
      <pane xSplit="2" ySplit="4" topLeftCell="C29" activePane="bottomRight" state="frozen"/>
      <selection pane="topRight" activeCell="B1" sqref="B1"/>
      <selection pane="bottomLeft" activeCell="A5" sqref="A5"/>
      <selection pane="bottomRight" activeCell="E51" sqref="E51"/>
    </sheetView>
  </sheetViews>
  <sheetFormatPr defaultRowHeight="15.75" x14ac:dyDescent="0.25"/>
  <cols>
    <col min="1" max="1" width="7" style="6" customWidth="1"/>
    <col min="2" max="2" width="46.625" style="5" customWidth="1"/>
    <col min="3" max="3" width="18.125" style="5" bestFit="1" customWidth="1"/>
    <col min="4" max="4" width="18.5" style="5" bestFit="1" customWidth="1"/>
    <col min="5" max="7" width="18.125" style="14" bestFit="1" customWidth="1"/>
    <col min="8" max="8" width="3.25" style="5" customWidth="1"/>
    <col min="9" max="16384" width="9" style="5"/>
  </cols>
  <sheetData>
    <row r="1" spans="1:7" ht="37.5" customHeight="1" x14ac:dyDescent="0.25">
      <c r="A1" s="29" t="s">
        <v>313</v>
      </c>
      <c r="B1" s="29"/>
      <c r="C1" s="29"/>
      <c r="D1" s="29"/>
      <c r="E1" s="29"/>
      <c r="F1" s="29"/>
      <c r="G1" s="29"/>
    </row>
    <row r="2" spans="1:7" x14ac:dyDescent="0.25">
      <c r="B2" s="11"/>
      <c r="C2" s="11"/>
      <c r="D2" s="11"/>
      <c r="E2" s="12"/>
      <c r="F2" s="12"/>
      <c r="G2" s="13" t="s">
        <v>310</v>
      </c>
    </row>
    <row r="3" spans="1:7" ht="47.25" x14ac:dyDescent="0.25">
      <c r="A3" s="7" t="s">
        <v>68</v>
      </c>
      <c r="B3" s="8" t="s">
        <v>67</v>
      </c>
      <c r="C3" s="9" t="s">
        <v>314</v>
      </c>
      <c r="D3" s="10" t="s">
        <v>315</v>
      </c>
      <c r="E3" s="10" t="s">
        <v>316</v>
      </c>
      <c r="F3" s="10" t="s">
        <v>317</v>
      </c>
      <c r="G3" s="10" t="s">
        <v>318</v>
      </c>
    </row>
    <row r="4" spans="1:7" x14ac:dyDescent="0.25">
      <c r="A4" s="20">
        <v>1</v>
      </c>
      <c r="B4" s="21">
        <v>2</v>
      </c>
      <c r="C4" s="22">
        <v>3</v>
      </c>
      <c r="D4" s="23">
        <v>4</v>
      </c>
      <c r="E4" s="23">
        <v>5</v>
      </c>
      <c r="F4" s="23">
        <v>6</v>
      </c>
      <c r="G4" s="23">
        <v>7</v>
      </c>
    </row>
    <row r="5" spans="1:7" s="4" customFormat="1" x14ac:dyDescent="0.25">
      <c r="A5" s="17" t="s">
        <v>270</v>
      </c>
      <c r="B5" s="18" t="s">
        <v>0</v>
      </c>
      <c r="C5" s="25">
        <v>312805427.70999998</v>
      </c>
      <c r="D5" s="25">
        <v>344849868</v>
      </c>
      <c r="E5" s="25">
        <v>343707369.18000001</v>
      </c>
      <c r="F5" s="25">
        <v>334245035.81</v>
      </c>
      <c r="G5" s="25">
        <v>313137572.45999998</v>
      </c>
    </row>
    <row r="6" spans="1:7" ht="63" x14ac:dyDescent="0.25">
      <c r="A6" s="16" t="s">
        <v>265</v>
      </c>
      <c r="B6" s="19" t="s">
        <v>79</v>
      </c>
      <c r="C6" s="26">
        <v>13501837.73</v>
      </c>
      <c r="D6" s="26">
        <v>14859456.42</v>
      </c>
      <c r="E6" s="26">
        <v>14290000</v>
      </c>
      <c r="F6" s="26">
        <v>14250000</v>
      </c>
      <c r="G6" s="26">
        <v>14250000</v>
      </c>
    </row>
    <row r="7" spans="1:7" ht="63" x14ac:dyDescent="0.25">
      <c r="A7" s="16" t="s">
        <v>266</v>
      </c>
      <c r="B7" s="19" t="s">
        <v>319</v>
      </c>
      <c r="C7" s="26">
        <v>160243310.44</v>
      </c>
      <c r="D7" s="26">
        <v>190275177.11000001</v>
      </c>
      <c r="E7" s="26">
        <v>159940757.06</v>
      </c>
      <c r="F7" s="26">
        <v>159007825.49000001</v>
      </c>
      <c r="G7" s="26">
        <v>159063772.09</v>
      </c>
    </row>
    <row r="8" spans="1:7" x14ac:dyDescent="0.25">
      <c r="A8" s="16" t="s">
        <v>309</v>
      </c>
      <c r="B8" s="19" t="s">
        <v>2</v>
      </c>
      <c r="C8" s="26"/>
      <c r="D8" s="26">
        <v>38032.5</v>
      </c>
      <c r="E8" s="26">
        <v>677700</v>
      </c>
      <c r="F8" s="26">
        <v>31700</v>
      </c>
      <c r="G8" s="26">
        <v>34100</v>
      </c>
    </row>
    <row r="9" spans="1:7" x14ac:dyDescent="0.25">
      <c r="A9" s="16" t="s">
        <v>267</v>
      </c>
      <c r="B9" s="19" t="s">
        <v>85</v>
      </c>
      <c r="C9" s="26">
        <v>3202000</v>
      </c>
      <c r="D9" s="26">
        <v>0</v>
      </c>
      <c r="E9" s="27"/>
      <c r="F9" s="27"/>
      <c r="G9" s="27"/>
    </row>
    <row r="10" spans="1:7" x14ac:dyDescent="0.25">
      <c r="A10" s="16" t="s">
        <v>268</v>
      </c>
      <c r="B10" s="19" t="s">
        <v>3</v>
      </c>
      <c r="C10" s="26"/>
      <c r="D10" s="26">
        <v>0</v>
      </c>
      <c r="E10" s="26">
        <v>8000000</v>
      </c>
      <c r="F10" s="26">
        <v>8000000</v>
      </c>
      <c r="G10" s="26">
        <v>8000000</v>
      </c>
    </row>
    <row r="11" spans="1:7" x14ac:dyDescent="0.25">
      <c r="A11" s="16" t="s">
        <v>269</v>
      </c>
      <c r="B11" s="19" t="s">
        <v>4</v>
      </c>
      <c r="C11" s="26">
        <v>135858279.53999999</v>
      </c>
      <c r="D11" s="26">
        <v>139677201.94999999</v>
      </c>
      <c r="E11" s="26">
        <v>160798912.12</v>
      </c>
      <c r="F11" s="26">
        <v>152955510.31999999</v>
      </c>
      <c r="G11" s="26">
        <v>131789700.37</v>
      </c>
    </row>
    <row r="12" spans="1:7" s="4" customFormat="1" ht="31.5" x14ac:dyDescent="0.25">
      <c r="A12" s="17" t="s">
        <v>271</v>
      </c>
      <c r="B12" s="18" t="s">
        <v>93</v>
      </c>
      <c r="C12" s="25">
        <v>39572662.18</v>
      </c>
      <c r="D12" s="25">
        <v>43882007.399999999</v>
      </c>
      <c r="E12" s="25">
        <v>44524971.5</v>
      </c>
      <c r="F12" s="25">
        <v>44553323.789999999</v>
      </c>
      <c r="G12" s="25">
        <v>44580383.829999998</v>
      </c>
    </row>
    <row r="13" spans="1:7" ht="47.25" x14ac:dyDescent="0.25">
      <c r="A13" s="16" t="s">
        <v>272</v>
      </c>
      <c r="B13" s="19" t="s">
        <v>320</v>
      </c>
      <c r="C13" s="26">
        <v>39572662.18</v>
      </c>
      <c r="D13" s="26">
        <v>43683404.219999999</v>
      </c>
      <c r="E13" s="26">
        <v>44524971.5</v>
      </c>
      <c r="F13" s="26">
        <v>44553323.789999999</v>
      </c>
      <c r="G13" s="26">
        <v>44580383.829999998</v>
      </c>
    </row>
    <row r="14" spans="1:7" ht="31.5" x14ac:dyDescent="0.25">
      <c r="A14" s="16" t="s">
        <v>287</v>
      </c>
      <c r="B14" s="19" t="s">
        <v>9</v>
      </c>
      <c r="C14" s="27"/>
      <c r="D14" s="26">
        <v>198603.17</v>
      </c>
      <c r="E14" s="27"/>
      <c r="F14" s="27"/>
      <c r="G14" s="27"/>
    </row>
    <row r="15" spans="1:7" s="4" customFormat="1" x14ac:dyDescent="0.25">
      <c r="A15" s="17" t="s">
        <v>273</v>
      </c>
      <c r="B15" s="18" t="s">
        <v>10</v>
      </c>
      <c r="C15" s="25">
        <v>485265367.89999998</v>
      </c>
      <c r="D15" s="25">
        <v>376365458.69999999</v>
      </c>
      <c r="E15" s="25">
        <v>414511997.93000001</v>
      </c>
      <c r="F15" s="25">
        <v>402044336.47000003</v>
      </c>
      <c r="G15" s="25">
        <v>400888464.14999998</v>
      </c>
    </row>
    <row r="16" spans="1:7" x14ac:dyDescent="0.25">
      <c r="A16" s="16" t="s">
        <v>274</v>
      </c>
      <c r="B16" s="19" t="s">
        <v>12</v>
      </c>
      <c r="C16" s="26">
        <v>1551122.39</v>
      </c>
      <c r="D16" s="26">
        <v>2218655.63</v>
      </c>
      <c r="E16" s="26">
        <v>3177900</v>
      </c>
      <c r="F16" s="26">
        <v>3177900</v>
      </c>
      <c r="G16" s="26">
        <v>3177900</v>
      </c>
    </row>
    <row r="17" spans="1:7" x14ac:dyDescent="0.25">
      <c r="A17" s="16" t="s">
        <v>275</v>
      </c>
      <c r="B17" s="19" t="s">
        <v>15</v>
      </c>
      <c r="C17" s="26">
        <v>87935923.700000003</v>
      </c>
      <c r="D17" s="26">
        <v>88825765.879999995</v>
      </c>
      <c r="E17" s="26">
        <v>107430000</v>
      </c>
      <c r="F17" s="26">
        <v>97784000</v>
      </c>
      <c r="G17" s="26">
        <v>88000000</v>
      </c>
    </row>
    <row r="18" spans="1:7" x14ac:dyDescent="0.25">
      <c r="A18" s="16" t="s">
        <v>276</v>
      </c>
      <c r="B18" s="19" t="s">
        <v>16</v>
      </c>
      <c r="C18" s="26">
        <v>292902354</v>
      </c>
      <c r="D18" s="26">
        <v>171682474</v>
      </c>
      <c r="E18" s="26">
        <v>167030782</v>
      </c>
      <c r="F18" s="26">
        <v>178627278</v>
      </c>
      <c r="G18" s="26">
        <v>187221630</v>
      </c>
    </row>
    <row r="19" spans="1:7" ht="31.5" x14ac:dyDescent="0.25">
      <c r="A19" s="16" t="s">
        <v>277</v>
      </c>
      <c r="B19" s="19" t="s">
        <v>18</v>
      </c>
      <c r="C19" s="26">
        <v>102875967.81</v>
      </c>
      <c r="D19" s="26">
        <v>113638563.11</v>
      </c>
      <c r="E19" s="26">
        <v>136873315.93000001</v>
      </c>
      <c r="F19" s="26">
        <v>122455158.47</v>
      </c>
      <c r="G19" s="26">
        <v>122488934.15000001</v>
      </c>
    </row>
    <row r="20" spans="1:7" s="4" customFormat="1" x14ac:dyDescent="0.25">
      <c r="A20" s="17" t="s">
        <v>278</v>
      </c>
      <c r="B20" s="18" t="s">
        <v>19</v>
      </c>
      <c r="C20" s="25">
        <v>355788498.5</v>
      </c>
      <c r="D20" s="25">
        <v>508186516.60000002</v>
      </c>
      <c r="E20" s="25">
        <v>301325260.63999999</v>
      </c>
      <c r="F20" s="25">
        <v>231931163.86000001</v>
      </c>
      <c r="G20" s="25">
        <v>231148288.75</v>
      </c>
    </row>
    <row r="21" spans="1:7" s="4" customFormat="1" x14ac:dyDescent="0.25">
      <c r="A21" s="16" t="s">
        <v>279</v>
      </c>
      <c r="B21" s="19" t="s">
        <v>20</v>
      </c>
      <c r="C21" s="26">
        <v>18799078.079999998</v>
      </c>
      <c r="D21" s="26">
        <v>35147823.240000002</v>
      </c>
      <c r="E21" s="26">
        <v>23802995.77</v>
      </c>
      <c r="F21" s="26">
        <v>16301800.73</v>
      </c>
      <c r="G21" s="26">
        <v>11337841.5</v>
      </c>
    </row>
    <row r="22" spans="1:7" x14ac:dyDescent="0.25">
      <c r="A22" s="16" t="s">
        <v>280</v>
      </c>
      <c r="B22" s="19" t="s">
        <v>21</v>
      </c>
      <c r="C22" s="26">
        <v>4998491</v>
      </c>
      <c r="D22" s="26">
        <v>10382439.359999999</v>
      </c>
      <c r="E22" s="27"/>
      <c r="F22" s="27"/>
      <c r="G22" s="27"/>
    </row>
    <row r="23" spans="1:7" x14ac:dyDescent="0.25">
      <c r="A23" s="16" t="s">
        <v>281</v>
      </c>
      <c r="B23" s="19" t="s">
        <v>22</v>
      </c>
      <c r="C23" s="26">
        <v>280933158.82999998</v>
      </c>
      <c r="D23" s="26">
        <v>399413840.17000002</v>
      </c>
      <c r="E23" s="26">
        <v>210263141.83000001</v>
      </c>
      <c r="F23" s="26">
        <v>148949907.55000001</v>
      </c>
      <c r="G23" s="26">
        <v>153012933.40000001</v>
      </c>
    </row>
    <row r="24" spans="1:7" s="4" customFormat="1" ht="31.5" x14ac:dyDescent="0.25">
      <c r="A24" s="16" t="s">
        <v>282</v>
      </c>
      <c r="B24" s="19" t="s">
        <v>23</v>
      </c>
      <c r="C24" s="26">
        <v>51057770.590000004</v>
      </c>
      <c r="D24" s="26">
        <v>63242413.810000002</v>
      </c>
      <c r="E24" s="26">
        <v>67259123.040000007</v>
      </c>
      <c r="F24" s="26">
        <v>66679455.579999998</v>
      </c>
      <c r="G24" s="26">
        <v>66797513.850000001</v>
      </c>
    </row>
    <row r="25" spans="1:7" s="4" customFormat="1" x14ac:dyDescent="0.25">
      <c r="A25" s="17" t="s">
        <v>311</v>
      </c>
      <c r="B25" s="18" t="s">
        <v>24</v>
      </c>
      <c r="C25" s="25">
        <v>4730848.01</v>
      </c>
      <c r="D25" s="25">
        <v>7037500</v>
      </c>
      <c r="E25" s="28"/>
      <c r="F25" s="28"/>
      <c r="G25" s="28"/>
    </row>
    <row r="26" spans="1:7" s="4" customFormat="1" ht="31.5" x14ac:dyDescent="0.25">
      <c r="A26" s="16" t="s">
        <v>312</v>
      </c>
      <c r="B26" s="19" t="s">
        <v>26</v>
      </c>
      <c r="C26" s="26">
        <v>4730848.01</v>
      </c>
      <c r="D26" s="26">
        <v>7037500</v>
      </c>
      <c r="E26" s="27"/>
      <c r="F26" s="27"/>
      <c r="G26" s="27"/>
    </row>
    <row r="27" spans="1:7" s="4" customFormat="1" x14ac:dyDescent="0.25">
      <c r="A27" s="17" t="s">
        <v>283</v>
      </c>
      <c r="B27" s="18" t="s">
        <v>27</v>
      </c>
      <c r="C27" s="25">
        <v>2683237601.5599999</v>
      </c>
      <c r="D27" s="25">
        <v>2923204414.8600001</v>
      </c>
      <c r="E27" s="25">
        <v>2594581216.5999999</v>
      </c>
      <c r="F27" s="25">
        <v>2675588788.5</v>
      </c>
      <c r="G27" s="25">
        <v>2783311829.1199999</v>
      </c>
    </row>
    <row r="28" spans="1:7" x14ac:dyDescent="0.25">
      <c r="A28" s="16" t="s">
        <v>284</v>
      </c>
      <c r="B28" s="19" t="s">
        <v>28</v>
      </c>
      <c r="C28" s="26">
        <v>1036062670.2</v>
      </c>
      <c r="D28" s="26">
        <v>1073829654.51</v>
      </c>
      <c r="E28" s="26">
        <v>1079181732.22</v>
      </c>
      <c r="F28" s="26">
        <v>1111159555.53</v>
      </c>
      <c r="G28" s="26">
        <v>1150998304.1900001</v>
      </c>
    </row>
    <row r="29" spans="1:7" s="4" customFormat="1" x14ac:dyDescent="0.25">
      <c r="A29" s="16" t="s">
        <v>285</v>
      </c>
      <c r="B29" s="19" t="s">
        <v>29</v>
      </c>
      <c r="C29" s="26">
        <v>1318171608.4000001</v>
      </c>
      <c r="D29" s="26">
        <v>1423973604.48</v>
      </c>
      <c r="E29" s="26">
        <v>1131119816.6400001</v>
      </c>
      <c r="F29" s="26">
        <v>1171717154.7</v>
      </c>
      <c r="G29" s="26">
        <v>1224984516.78</v>
      </c>
    </row>
    <row r="30" spans="1:7" x14ac:dyDescent="0.25">
      <c r="A30" s="16" t="s">
        <v>286</v>
      </c>
      <c r="B30" s="19" t="s">
        <v>61</v>
      </c>
      <c r="C30" s="26">
        <v>224788362.00999999</v>
      </c>
      <c r="D30" s="26">
        <v>302943197.83999997</v>
      </c>
      <c r="E30" s="26">
        <v>259287879.27000001</v>
      </c>
      <c r="F30" s="26">
        <v>267422005.55000001</v>
      </c>
      <c r="G30" s="26">
        <v>281805519.44999999</v>
      </c>
    </row>
    <row r="31" spans="1:7" ht="31.5" x14ac:dyDescent="0.25">
      <c r="A31" s="16" t="s">
        <v>288</v>
      </c>
      <c r="B31" s="19" t="s">
        <v>63</v>
      </c>
      <c r="C31" s="26">
        <v>590228.71</v>
      </c>
      <c r="D31" s="26">
        <v>761232.06</v>
      </c>
      <c r="E31" s="26">
        <v>763000</v>
      </c>
      <c r="F31" s="26">
        <v>763000</v>
      </c>
      <c r="G31" s="26">
        <v>763000</v>
      </c>
    </row>
    <row r="32" spans="1:7" x14ac:dyDescent="0.25">
      <c r="A32" s="16" t="s">
        <v>289</v>
      </c>
      <c r="B32" s="19" t="s">
        <v>131</v>
      </c>
      <c r="C32" s="26">
        <v>19215617.460000001</v>
      </c>
      <c r="D32" s="26">
        <v>26781648.559999999</v>
      </c>
      <c r="E32" s="26">
        <v>20750945.41</v>
      </c>
      <c r="F32" s="26">
        <v>20830956.02</v>
      </c>
      <c r="G32" s="26">
        <v>20871407.27</v>
      </c>
    </row>
    <row r="33" spans="1:7" s="4" customFormat="1" x14ac:dyDescent="0.25">
      <c r="A33" s="16" t="s">
        <v>290</v>
      </c>
      <c r="B33" s="19" t="s">
        <v>31</v>
      </c>
      <c r="C33" s="26">
        <v>84409114.780000001</v>
      </c>
      <c r="D33" s="26">
        <v>94915077.390000001</v>
      </c>
      <c r="E33" s="26">
        <v>103477843.06</v>
      </c>
      <c r="F33" s="26">
        <v>103696116.7</v>
      </c>
      <c r="G33" s="26">
        <v>103889081.43000001</v>
      </c>
    </row>
    <row r="34" spans="1:7" s="4" customFormat="1" x14ac:dyDescent="0.25">
      <c r="A34" s="17" t="s">
        <v>291</v>
      </c>
      <c r="B34" s="18" t="s">
        <v>32</v>
      </c>
      <c r="C34" s="25">
        <v>105664223.7</v>
      </c>
      <c r="D34" s="25">
        <v>84864275.099999994</v>
      </c>
      <c r="E34" s="25">
        <v>82451586.900000006</v>
      </c>
      <c r="F34" s="25">
        <v>83290653.170000002</v>
      </c>
      <c r="G34" s="25">
        <v>87062256.109999999</v>
      </c>
    </row>
    <row r="35" spans="1:7" x14ac:dyDescent="0.25">
      <c r="A35" s="16" t="s">
        <v>292</v>
      </c>
      <c r="B35" s="19" t="s">
        <v>33</v>
      </c>
      <c r="C35" s="26">
        <v>104250494.56999999</v>
      </c>
      <c r="D35" s="26">
        <v>82363861.140000001</v>
      </c>
      <c r="E35" s="26">
        <v>79961586.900000006</v>
      </c>
      <c r="F35" s="26">
        <v>80800653.170000002</v>
      </c>
      <c r="G35" s="26">
        <v>84572256.109999999</v>
      </c>
    </row>
    <row r="36" spans="1:7" s="4" customFormat="1" ht="31.5" x14ac:dyDescent="0.25">
      <c r="A36" s="16" t="s">
        <v>293</v>
      </c>
      <c r="B36" s="19" t="s">
        <v>35</v>
      </c>
      <c r="C36" s="26">
        <v>1413729.13</v>
      </c>
      <c r="D36" s="26">
        <v>2500413.9500000002</v>
      </c>
      <c r="E36" s="26">
        <v>2490000</v>
      </c>
      <c r="F36" s="26">
        <v>2490000</v>
      </c>
      <c r="G36" s="26">
        <v>2490000</v>
      </c>
    </row>
    <row r="37" spans="1:7" s="4" customFormat="1" x14ac:dyDescent="0.25">
      <c r="A37" s="17" t="s">
        <v>294</v>
      </c>
      <c r="B37" s="18" t="s">
        <v>43</v>
      </c>
      <c r="C37" s="25">
        <v>165520136.83000001</v>
      </c>
      <c r="D37" s="25">
        <v>208511552.69999999</v>
      </c>
      <c r="E37" s="25">
        <v>176305403.52000001</v>
      </c>
      <c r="F37" s="25">
        <v>178969080.56999999</v>
      </c>
      <c r="G37" s="25">
        <v>178982840.56999999</v>
      </c>
    </row>
    <row r="38" spans="1:7" x14ac:dyDescent="0.25">
      <c r="A38" s="16" t="s">
        <v>295</v>
      </c>
      <c r="B38" s="19" t="s">
        <v>44</v>
      </c>
      <c r="C38" s="26">
        <v>5652072.2199999997</v>
      </c>
      <c r="D38" s="26">
        <v>6169483.0199999996</v>
      </c>
      <c r="E38" s="26">
        <v>6531000</v>
      </c>
      <c r="F38" s="26">
        <v>6531000</v>
      </c>
      <c r="G38" s="26">
        <v>6531000</v>
      </c>
    </row>
    <row r="39" spans="1:7" s="4" customFormat="1" x14ac:dyDescent="0.25">
      <c r="A39" s="16" t="s">
        <v>296</v>
      </c>
      <c r="B39" s="19" t="s">
        <v>46</v>
      </c>
      <c r="C39" s="26">
        <v>25250033.739999998</v>
      </c>
      <c r="D39" s="26">
        <v>60341391.880000003</v>
      </c>
      <c r="E39" s="26">
        <v>32211714</v>
      </c>
      <c r="F39" s="26">
        <v>32211714</v>
      </c>
      <c r="G39" s="26">
        <v>32211714</v>
      </c>
    </row>
    <row r="40" spans="1:7" s="4" customFormat="1" x14ac:dyDescent="0.25">
      <c r="A40" s="16" t="s">
        <v>297</v>
      </c>
      <c r="B40" s="19" t="s">
        <v>47</v>
      </c>
      <c r="C40" s="26">
        <v>134618030.87</v>
      </c>
      <c r="D40" s="26">
        <v>142000677.78999999</v>
      </c>
      <c r="E40" s="26">
        <v>137562689.52000001</v>
      </c>
      <c r="F40" s="26">
        <v>140226366.56999999</v>
      </c>
      <c r="G40" s="26">
        <v>140240126.56999999</v>
      </c>
    </row>
    <row r="41" spans="1:7" s="4" customFormat="1" x14ac:dyDescent="0.25">
      <c r="A41" s="17" t="s">
        <v>298</v>
      </c>
      <c r="B41" s="18" t="s">
        <v>49</v>
      </c>
      <c r="C41" s="25">
        <v>133736628.84</v>
      </c>
      <c r="D41" s="25">
        <v>137511970</v>
      </c>
      <c r="E41" s="25">
        <v>155255242.31999999</v>
      </c>
      <c r="F41" s="25">
        <v>153220681.72</v>
      </c>
      <c r="G41" s="25">
        <v>154213238.16</v>
      </c>
    </row>
    <row r="42" spans="1:7" x14ac:dyDescent="0.25">
      <c r="A42" s="16" t="s">
        <v>299</v>
      </c>
      <c r="B42" s="19" t="s">
        <v>50</v>
      </c>
      <c r="C42" s="26">
        <v>3469740</v>
      </c>
      <c r="D42" s="26">
        <v>3190000</v>
      </c>
      <c r="E42" s="27"/>
      <c r="F42" s="27"/>
      <c r="G42" s="27"/>
    </row>
    <row r="43" spans="1:7" x14ac:dyDescent="0.25">
      <c r="A43" s="16" t="s">
        <v>300</v>
      </c>
      <c r="B43" s="19" t="s">
        <v>51</v>
      </c>
      <c r="C43" s="26">
        <v>3781667.75</v>
      </c>
      <c r="D43" s="26">
        <v>3512709.55</v>
      </c>
      <c r="E43" s="26">
        <v>4700000</v>
      </c>
      <c r="F43" s="26">
        <v>4700000</v>
      </c>
      <c r="G43" s="26">
        <v>4700000</v>
      </c>
    </row>
    <row r="44" spans="1:7" s="4" customFormat="1" x14ac:dyDescent="0.25">
      <c r="A44" s="16" t="s">
        <v>302</v>
      </c>
      <c r="B44" s="19" t="s">
        <v>52</v>
      </c>
      <c r="C44" s="26">
        <v>116184083.34</v>
      </c>
      <c r="D44" s="26">
        <v>119292756.48</v>
      </c>
      <c r="E44" s="26">
        <v>139059685.78999999</v>
      </c>
      <c r="F44" s="26">
        <v>137064399.66</v>
      </c>
      <c r="G44" s="26">
        <v>138047789.33000001</v>
      </c>
    </row>
    <row r="45" spans="1:7" ht="31.5" x14ac:dyDescent="0.25">
      <c r="A45" s="16" t="s">
        <v>301</v>
      </c>
      <c r="B45" s="19" t="s">
        <v>62</v>
      </c>
      <c r="C45" s="26">
        <v>10301137.75</v>
      </c>
      <c r="D45" s="26">
        <v>11516503.970000001</v>
      </c>
      <c r="E45" s="26">
        <v>11495556.529999999</v>
      </c>
      <c r="F45" s="26">
        <v>11456282.060000001</v>
      </c>
      <c r="G45" s="26">
        <v>11465448.83</v>
      </c>
    </row>
    <row r="46" spans="1:7" s="4" customFormat="1" x14ac:dyDescent="0.25">
      <c r="A46" s="17" t="s">
        <v>303</v>
      </c>
      <c r="B46" s="18" t="s">
        <v>53</v>
      </c>
      <c r="C46" s="25">
        <v>15124603.02</v>
      </c>
      <c r="D46" s="25">
        <v>14086828.800000001</v>
      </c>
      <c r="E46" s="25">
        <v>15980642.25</v>
      </c>
      <c r="F46" s="25">
        <v>15985816.75</v>
      </c>
      <c r="G46" s="25">
        <v>15991132.25</v>
      </c>
    </row>
    <row r="47" spans="1:7" x14ac:dyDescent="0.25">
      <c r="A47" s="16" t="s">
        <v>304</v>
      </c>
      <c r="B47" s="19" t="s">
        <v>54</v>
      </c>
      <c r="C47" s="26">
        <v>11635957.18</v>
      </c>
      <c r="D47" s="26">
        <v>11424826.800000001</v>
      </c>
      <c r="E47" s="26">
        <v>13480642.25</v>
      </c>
      <c r="F47" s="26">
        <v>13485816.75</v>
      </c>
      <c r="G47" s="26">
        <v>13491132.25</v>
      </c>
    </row>
    <row r="48" spans="1:7" x14ac:dyDescent="0.25">
      <c r="A48" s="16" t="s">
        <v>305</v>
      </c>
      <c r="B48" s="19" t="s">
        <v>55</v>
      </c>
      <c r="C48" s="26">
        <v>3488645.84</v>
      </c>
      <c r="D48" s="26">
        <v>2662002</v>
      </c>
      <c r="E48" s="26">
        <v>2500000</v>
      </c>
      <c r="F48" s="26">
        <v>2500000</v>
      </c>
      <c r="G48" s="26">
        <v>2500000</v>
      </c>
    </row>
    <row r="49" spans="1:7" s="4" customFormat="1" ht="31.5" x14ac:dyDescent="0.25">
      <c r="A49" s="17" t="s">
        <v>307</v>
      </c>
      <c r="B49" s="18" t="s">
        <v>176</v>
      </c>
      <c r="C49" s="25">
        <v>342504.92</v>
      </c>
      <c r="D49" s="25">
        <v>287550</v>
      </c>
      <c r="E49" s="25">
        <v>17289000</v>
      </c>
      <c r="F49" s="25">
        <v>26010000</v>
      </c>
      <c r="G49" s="25">
        <v>35200000</v>
      </c>
    </row>
    <row r="50" spans="1:7" ht="31.5" x14ac:dyDescent="0.25">
      <c r="A50" s="16" t="s">
        <v>306</v>
      </c>
      <c r="B50" s="19" t="s">
        <v>175</v>
      </c>
      <c r="C50" s="26">
        <v>342504.92</v>
      </c>
      <c r="D50" s="26">
        <v>287550</v>
      </c>
      <c r="E50" s="26">
        <v>17289000</v>
      </c>
      <c r="F50" s="26">
        <v>26010000</v>
      </c>
      <c r="G50" s="26">
        <v>35200000</v>
      </c>
    </row>
    <row r="51" spans="1:7" s="4" customFormat="1" x14ac:dyDescent="0.25">
      <c r="A51" s="17" t="s">
        <v>321</v>
      </c>
      <c r="B51" s="18" t="s">
        <v>322</v>
      </c>
      <c r="C51" s="25"/>
      <c r="D51" s="25"/>
      <c r="E51" s="26">
        <v>0</v>
      </c>
      <c r="F51" s="25">
        <v>58000000</v>
      </c>
      <c r="G51" s="25">
        <v>120000000</v>
      </c>
    </row>
    <row r="52" spans="1:7" x14ac:dyDescent="0.25">
      <c r="A52" s="16" t="s">
        <v>308</v>
      </c>
      <c r="B52" s="19" t="s">
        <v>322</v>
      </c>
      <c r="C52" s="26"/>
      <c r="D52" s="26"/>
      <c r="E52" s="26">
        <v>0</v>
      </c>
      <c r="F52" s="26">
        <v>58000000</v>
      </c>
      <c r="G52" s="26">
        <v>120000000</v>
      </c>
    </row>
    <row r="53" spans="1:7" x14ac:dyDescent="0.25">
      <c r="A53" s="24"/>
      <c r="B53" s="15" t="s">
        <v>264</v>
      </c>
      <c r="C53" s="28">
        <f>C5+C12+C15+C20+C25+C27+C34+C37+C41+C46+C49</f>
        <v>4301788503.1700001</v>
      </c>
      <c r="D53" s="28">
        <f>D5+D12+D15+D20+D25+D27+D34+D37+D41+D46+D49</f>
        <v>4648787942.1599998</v>
      </c>
      <c r="E53" s="28">
        <f>E5+E12+E15+E20+E25+E27+E34+E37+E41+E46+E49</f>
        <v>4145932690.8400002</v>
      </c>
      <c r="F53" s="28">
        <f>F5+F12+F15+F20+F25+F27+F34+F37+F41+F46+F49+F51</f>
        <v>4203838880.6399999</v>
      </c>
      <c r="G53" s="28">
        <f>G5+G12+G15+G20+G25+G27+G34+G37+G41+G46+G49+G51</f>
        <v>4364516005.3999996</v>
      </c>
    </row>
  </sheetData>
  <mergeCells count="1">
    <mergeCell ref="A1:G1"/>
  </mergeCells>
  <pageMargins left="0.39370078740157483" right="0.39370078740157483" top="0.98425196850393704" bottom="0.39370078740157483" header="0.11811023622047245" footer="0.15748031496062992"/>
  <pageSetup paperSize="9" scale="90" fitToHeight="0" orientation="landscape" r:id="rId1"/>
  <headerFooter differentFirst="1">
    <oddHeader>&amp;C&amp;P</oddHeader>
    <oddFooter>&amp;CФорма 5.5 Методики НИФИ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92"/>
  <sheetViews>
    <sheetView workbookViewId="0">
      <selection activeCell="C10" sqref="C10"/>
    </sheetView>
  </sheetViews>
  <sheetFormatPr defaultRowHeight="15.75" x14ac:dyDescent="0.25"/>
  <cols>
    <col min="1" max="1" width="30.75" customWidth="1"/>
    <col min="2" max="2" width="13.125" customWidth="1"/>
    <col min="3" max="3" width="17.375" customWidth="1"/>
  </cols>
  <sheetData>
    <row r="1" spans="1:3" x14ac:dyDescent="0.25">
      <c r="A1" t="s">
        <v>69</v>
      </c>
    </row>
    <row r="3" spans="1:3" x14ac:dyDescent="0.25">
      <c r="A3" t="s">
        <v>70</v>
      </c>
    </row>
    <row r="5" spans="1:3" x14ac:dyDescent="0.25">
      <c r="A5" t="s">
        <v>71</v>
      </c>
    </row>
    <row r="7" spans="1:3" x14ac:dyDescent="0.25">
      <c r="A7" t="s">
        <v>72</v>
      </c>
    </row>
    <row r="9" spans="1:3" x14ac:dyDescent="0.25">
      <c r="A9" t="s">
        <v>73</v>
      </c>
      <c r="B9" t="s">
        <v>74</v>
      </c>
      <c r="C9" t="s">
        <v>75</v>
      </c>
    </row>
    <row r="10" spans="1:3" x14ac:dyDescent="0.25">
      <c r="A10" t="s">
        <v>73</v>
      </c>
      <c r="B10" t="s">
        <v>76</v>
      </c>
      <c r="C10">
        <v>180009037.456</v>
      </c>
    </row>
    <row r="11" spans="1:3" x14ac:dyDescent="0.25">
      <c r="A11" t="s">
        <v>0</v>
      </c>
      <c r="B11" t="s">
        <v>77</v>
      </c>
      <c r="C11">
        <v>8937688.9010000005</v>
      </c>
    </row>
    <row r="12" spans="1:3" x14ac:dyDescent="0.25">
      <c r="A12" t="s">
        <v>64</v>
      </c>
      <c r="B12" t="s">
        <v>78</v>
      </c>
      <c r="C12">
        <v>519257.14899999998</v>
      </c>
    </row>
    <row r="13" spans="1:3" x14ac:dyDescent="0.25">
      <c r="A13" t="s">
        <v>79</v>
      </c>
      <c r="B13" t="s">
        <v>80</v>
      </c>
      <c r="C13">
        <v>303325.04700000002</v>
      </c>
    </row>
    <row r="14" spans="1:3" x14ac:dyDescent="0.25">
      <c r="A14" t="s">
        <v>1</v>
      </c>
      <c r="B14" t="s">
        <v>81</v>
      </c>
      <c r="C14">
        <v>295341.86200000002</v>
      </c>
    </row>
    <row r="15" spans="1:3" x14ac:dyDescent="0.25">
      <c r="A15" t="s">
        <v>2</v>
      </c>
      <c r="B15" t="s">
        <v>82</v>
      </c>
      <c r="C15">
        <v>560993.99100000004</v>
      </c>
    </row>
    <row r="16" spans="1:3" x14ac:dyDescent="0.25">
      <c r="A16" t="s">
        <v>83</v>
      </c>
      <c r="B16" t="s">
        <v>84</v>
      </c>
      <c r="C16">
        <v>467316.353</v>
      </c>
    </row>
    <row r="17" spans="1:3" x14ac:dyDescent="0.25">
      <c r="A17" t="s">
        <v>85</v>
      </c>
      <c r="B17" t="s">
        <v>86</v>
      </c>
      <c r="C17">
        <v>553455.66</v>
      </c>
    </row>
    <row r="18" spans="1:3" x14ac:dyDescent="0.25">
      <c r="A18" t="s">
        <v>3</v>
      </c>
      <c r="B18" t="s">
        <v>87</v>
      </c>
      <c r="C18">
        <v>0</v>
      </c>
    </row>
    <row r="19" spans="1:3" x14ac:dyDescent="0.25">
      <c r="A19" t="s">
        <v>88</v>
      </c>
      <c r="B19" t="s">
        <v>89</v>
      </c>
      <c r="C19">
        <v>280708.82</v>
      </c>
    </row>
    <row r="20" spans="1:3" x14ac:dyDescent="0.25">
      <c r="A20" t="s">
        <v>4</v>
      </c>
      <c r="B20" t="s">
        <v>90</v>
      </c>
      <c r="C20">
        <v>5957290.0190000003</v>
      </c>
    </row>
    <row r="21" spans="1:3" x14ac:dyDescent="0.25">
      <c r="A21" t="s">
        <v>5</v>
      </c>
      <c r="B21" t="s">
        <v>91</v>
      </c>
      <c r="C21">
        <v>92246.5</v>
      </c>
    </row>
    <row r="22" spans="1:3" x14ac:dyDescent="0.25">
      <c r="A22" t="s">
        <v>6</v>
      </c>
      <c r="B22" t="s">
        <v>92</v>
      </c>
      <c r="C22">
        <v>92246.5</v>
      </c>
    </row>
    <row r="23" spans="1:3" x14ac:dyDescent="0.25">
      <c r="A23" t="s">
        <v>93</v>
      </c>
      <c r="B23" t="s">
        <v>94</v>
      </c>
      <c r="C23">
        <v>924153.34299999999</v>
      </c>
    </row>
    <row r="24" spans="1:3" x14ac:dyDescent="0.25">
      <c r="A24" t="s">
        <v>7</v>
      </c>
      <c r="B24" t="s">
        <v>95</v>
      </c>
      <c r="C24">
        <v>259448.12599999999</v>
      </c>
    </row>
    <row r="25" spans="1:3" x14ac:dyDescent="0.25">
      <c r="A25" t="s">
        <v>96</v>
      </c>
      <c r="B25" t="s">
        <v>97</v>
      </c>
      <c r="C25">
        <v>314798.68099999998</v>
      </c>
    </row>
    <row r="26" spans="1:3" x14ac:dyDescent="0.25">
      <c r="A26" t="s">
        <v>8</v>
      </c>
      <c r="B26" t="s">
        <v>98</v>
      </c>
      <c r="C26">
        <v>257780.81899999999</v>
      </c>
    </row>
    <row r="27" spans="1:3" x14ac:dyDescent="0.25">
      <c r="A27" t="s">
        <v>65</v>
      </c>
      <c r="B27" t="s">
        <v>99</v>
      </c>
      <c r="C27">
        <v>144.886</v>
      </c>
    </row>
    <row r="28" spans="1:3" x14ac:dyDescent="0.25">
      <c r="A28" t="s">
        <v>66</v>
      </c>
      <c r="B28" t="s">
        <v>100</v>
      </c>
      <c r="C28">
        <v>700</v>
      </c>
    </row>
    <row r="29" spans="1:3" x14ac:dyDescent="0.25">
      <c r="A29" t="s">
        <v>9</v>
      </c>
      <c r="B29" t="s">
        <v>101</v>
      </c>
      <c r="C29">
        <v>91280.831000000006</v>
      </c>
    </row>
    <row r="30" spans="1:3" x14ac:dyDescent="0.25">
      <c r="A30" t="s">
        <v>10</v>
      </c>
      <c r="B30" t="s">
        <v>102</v>
      </c>
      <c r="C30">
        <v>29406938.25</v>
      </c>
    </row>
    <row r="31" spans="1:3" x14ac:dyDescent="0.25">
      <c r="A31" t="s">
        <v>11</v>
      </c>
      <c r="B31" t="s">
        <v>103</v>
      </c>
      <c r="C31">
        <v>760909.59400000004</v>
      </c>
    </row>
    <row r="32" spans="1:3" x14ac:dyDescent="0.25">
      <c r="A32" t="s">
        <v>12</v>
      </c>
      <c r="B32" t="s">
        <v>104</v>
      </c>
      <c r="C32">
        <v>8082698.96</v>
      </c>
    </row>
    <row r="33" spans="1:3" x14ac:dyDescent="0.25">
      <c r="A33" t="s">
        <v>13</v>
      </c>
      <c r="B33" t="s">
        <v>105</v>
      </c>
      <c r="C33">
        <v>1702473.514</v>
      </c>
    </row>
    <row r="34" spans="1:3" x14ac:dyDescent="0.25">
      <c r="A34" t="s">
        <v>14</v>
      </c>
      <c r="B34" t="s">
        <v>106</v>
      </c>
      <c r="C34">
        <v>470437.913</v>
      </c>
    </row>
    <row r="35" spans="1:3" x14ac:dyDescent="0.25">
      <c r="A35" t="s">
        <v>15</v>
      </c>
      <c r="B35" t="s">
        <v>107</v>
      </c>
      <c r="C35">
        <v>1075158.618</v>
      </c>
    </row>
    <row r="36" spans="1:3" x14ac:dyDescent="0.25">
      <c r="A36" t="s">
        <v>16</v>
      </c>
      <c r="B36" t="s">
        <v>108</v>
      </c>
      <c r="C36">
        <v>15747311.358999999</v>
      </c>
    </row>
    <row r="37" spans="1:3" x14ac:dyDescent="0.25">
      <c r="A37" t="s">
        <v>17</v>
      </c>
      <c r="B37" t="s">
        <v>109</v>
      </c>
      <c r="C37">
        <v>456559.49099999998</v>
      </c>
    </row>
    <row r="38" spans="1:3" x14ac:dyDescent="0.25">
      <c r="A38" t="s">
        <v>110</v>
      </c>
      <c r="B38" t="s">
        <v>111</v>
      </c>
      <c r="C38">
        <v>8350</v>
      </c>
    </row>
    <row r="39" spans="1:3" x14ac:dyDescent="0.25">
      <c r="A39" t="s">
        <v>18</v>
      </c>
      <c r="B39" t="s">
        <v>112</v>
      </c>
      <c r="C39">
        <v>1103038.801</v>
      </c>
    </row>
    <row r="40" spans="1:3" x14ac:dyDescent="0.25">
      <c r="A40" t="s">
        <v>19</v>
      </c>
      <c r="B40" t="s">
        <v>113</v>
      </c>
      <c r="C40">
        <v>6782095.7240000004</v>
      </c>
    </row>
    <row r="41" spans="1:3" x14ac:dyDescent="0.25">
      <c r="A41" t="s">
        <v>20</v>
      </c>
      <c r="B41" t="s">
        <v>114</v>
      </c>
      <c r="C41">
        <v>1998162.433</v>
      </c>
    </row>
    <row r="42" spans="1:3" x14ac:dyDescent="0.25">
      <c r="A42" t="s">
        <v>21</v>
      </c>
      <c r="B42" t="s">
        <v>115</v>
      </c>
      <c r="C42">
        <v>2780290.1660000002</v>
      </c>
    </row>
    <row r="43" spans="1:3" x14ac:dyDescent="0.25">
      <c r="A43" t="s">
        <v>22</v>
      </c>
      <c r="B43" t="s">
        <v>116</v>
      </c>
      <c r="C43">
        <v>1354222.5449999999</v>
      </c>
    </row>
    <row r="44" spans="1:3" x14ac:dyDescent="0.25">
      <c r="A44" t="s">
        <v>23</v>
      </c>
      <c r="B44" t="s">
        <v>117</v>
      </c>
      <c r="C44">
        <v>649420.57999999996</v>
      </c>
    </row>
    <row r="45" spans="1:3" x14ac:dyDescent="0.25">
      <c r="A45" t="s">
        <v>24</v>
      </c>
      <c r="B45" t="s">
        <v>118</v>
      </c>
      <c r="C45">
        <v>278952.72499999998</v>
      </c>
    </row>
    <row r="46" spans="1:3" x14ac:dyDescent="0.25">
      <c r="A46" t="s">
        <v>25</v>
      </c>
      <c r="B46" t="s">
        <v>119</v>
      </c>
      <c r="C46">
        <v>27335.861000000001</v>
      </c>
    </row>
    <row r="47" spans="1:3" x14ac:dyDescent="0.25">
      <c r="A47" t="s">
        <v>120</v>
      </c>
      <c r="B47" t="s">
        <v>121</v>
      </c>
      <c r="C47">
        <v>82545.701000000001</v>
      </c>
    </row>
    <row r="48" spans="1:3" x14ac:dyDescent="0.25">
      <c r="A48" t="s">
        <v>26</v>
      </c>
      <c r="B48" t="s">
        <v>122</v>
      </c>
      <c r="C48">
        <v>169071.163</v>
      </c>
    </row>
    <row r="49" spans="1:3" x14ac:dyDescent="0.25">
      <c r="A49" t="s">
        <v>27</v>
      </c>
      <c r="B49" t="s">
        <v>123</v>
      </c>
      <c r="C49">
        <v>45203117.483000003</v>
      </c>
    </row>
    <row r="50" spans="1:3" x14ac:dyDescent="0.25">
      <c r="A50" t="s">
        <v>28</v>
      </c>
      <c r="B50" t="s">
        <v>124</v>
      </c>
      <c r="C50">
        <v>11652535.505999999</v>
      </c>
    </row>
    <row r="51" spans="1:3" x14ac:dyDescent="0.25">
      <c r="A51" t="s">
        <v>29</v>
      </c>
      <c r="B51" t="s">
        <v>125</v>
      </c>
      <c r="C51">
        <v>25276175.772999998</v>
      </c>
    </row>
    <row r="52" spans="1:3" x14ac:dyDescent="0.25">
      <c r="A52" t="s">
        <v>61</v>
      </c>
      <c r="B52" t="s">
        <v>126</v>
      </c>
      <c r="C52">
        <v>920303.55</v>
      </c>
    </row>
    <row r="53" spans="1:3" x14ac:dyDescent="0.25">
      <c r="A53" t="s">
        <v>30</v>
      </c>
      <c r="B53" t="s">
        <v>127</v>
      </c>
      <c r="C53">
        <v>5836106.7989999996</v>
      </c>
    </row>
    <row r="54" spans="1:3" x14ac:dyDescent="0.25">
      <c r="A54" t="s">
        <v>63</v>
      </c>
      <c r="B54" t="s">
        <v>128</v>
      </c>
      <c r="C54">
        <v>129153.56600000001</v>
      </c>
    </row>
    <row r="55" spans="1:3" x14ac:dyDescent="0.25">
      <c r="A55" t="s">
        <v>129</v>
      </c>
      <c r="B55" t="s">
        <v>130</v>
      </c>
      <c r="C55">
        <v>13516.366</v>
      </c>
    </row>
    <row r="56" spans="1:3" x14ac:dyDescent="0.25">
      <c r="A56" t="s">
        <v>131</v>
      </c>
      <c r="B56" t="s">
        <v>132</v>
      </c>
      <c r="C56">
        <v>849320.18400000001</v>
      </c>
    </row>
    <row r="57" spans="1:3" x14ac:dyDescent="0.25">
      <c r="A57" t="s">
        <v>133</v>
      </c>
      <c r="B57" t="s">
        <v>134</v>
      </c>
      <c r="C57">
        <v>0</v>
      </c>
    </row>
    <row r="58" spans="1:3" x14ac:dyDescent="0.25">
      <c r="A58" t="s">
        <v>31</v>
      </c>
      <c r="B58" t="s">
        <v>135</v>
      </c>
      <c r="C58">
        <v>526005.73899999994</v>
      </c>
    </row>
    <row r="59" spans="1:3" x14ac:dyDescent="0.25">
      <c r="A59" t="s">
        <v>32</v>
      </c>
      <c r="B59" t="s">
        <v>136</v>
      </c>
      <c r="C59">
        <v>5585397.466</v>
      </c>
    </row>
    <row r="60" spans="1:3" x14ac:dyDescent="0.25">
      <c r="A60" t="s">
        <v>33</v>
      </c>
      <c r="B60" t="s">
        <v>137</v>
      </c>
      <c r="C60">
        <v>5443767.7410000004</v>
      </c>
    </row>
    <row r="61" spans="1:3" x14ac:dyDescent="0.25">
      <c r="A61" t="s">
        <v>34</v>
      </c>
      <c r="B61" t="s">
        <v>138</v>
      </c>
      <c r="C61">
        <v>59921.279000000002</v>
      </c>
    </row>
    <row r="62" spans="1:3" x14ac:dyDescent="0.25">
      <c r="A62" t="s">
        <v>139</v>
      </c>
      <c r="B62" t="s">
        <v>140</v>
      </c>
      <c r="C62">
        <v>14762.384</v>
      </c>
    </row>
    <row r="63" spans="1:3" x14ac:dyDescent="0.25">
      <c r="A63" t="s">
        <v>35</v>
      </c>
      <c r="B63" t="s">
        <v>141</v>
      </c>
      <c r="C63">
        <v>66946.062000000005</v>
      </c>
    </row>
    <row r="64" spans="1:3" x14ac:dyDescent="0.25">
      <c r="A64" t="s">
        <v>36</v>
      </c>
      <c r="B64" t="s">
        <v>142</v>
      </c>
      <c r="C64">
        <v>19001605.351</v>
      </c>
    </row>
    <row r="65" spans="1:3" x14ac:dyDescent="0.25">
      <c r="A65" t="s">
        <v>37</v>
      </c>
      <c r="B65" t="s">
        <v>143</v>
      </c>
      <c r="C65">
        <v>10453032.257999999</v>
      </c>
    </row>
    <row r="66" spans="1:3" x14ac:dyDescent="0.25">
      <c r="A66" t="s">
        <v>38</v>
      </c>
      <c r="B66" t="s">
        <v>144</v>
      </c>
      <c r="C66">
        <v>228498.15400000001</v>
      </c>
    </row>
    <row r="67" spans="1:3" x14ac:dyDescent="0.25">
      <c r="A67" t="s">
        <v>39</v>
      </c>
      <c r="B67" t="s">
        <v>145</v>
      </c>
      <c r="C67">
        <v>30695.4</v>
      </c>
    </row>
    <row r="68" spans="1:3" x14ac:dyDescent="0.25">
      <c r="A68" t="s">
        <v>40</v>
      </c>
      <c r="B68" t="s">
        <v>146</v>
      </c>
      <c r="C68">
        <v>821221.37800000003</v>
      </c>
    </row>
    <row r="69" spans="1:3" x14ac:dyDescent="0.25">
      <c r="A69" t="s">
        <v>147</v>
      </c>
      <c r="B69" t="s">
        <v>148</v>
      </c>
      <c r="C69">
        <v>552874.6</v>
      </c>
    </row>
    <row r="70" spans="1:3" x14ac:dyDescent="0.25">
      <c r="A70" t="s">
        <v>41</v>
      </c>
      <c r="B70" t="s">
        <v>149</v>
      </c>
      <c r="C70">
        <v>52470</v>
      </c>
    </row>
    <row r="71" spans="1:3" x14ac:dyDescent="0.25">
      <c r="A71" t="s">
        <v>42</v>
      </c>
      <c r="B71" t="s">
        <v>150</v>
      </c>
      <c r="C71">
        <v>6862813.5609999998</v>
      </c>
    </row>
    <row r="72" spans="1:3" x14ac:dyDescent="0.25">
      <c r="A72" t="s">
        <v>43</v>
      </c>
      <c r="B72" t="s">
        <v>151</v>
      </c>
      <c r="C72">
        <v>46538010.278999999</v>
      </c>
    </row>
    <row r="73" spans="1:3" x14ac:dyDescent="0.25">
      <c r="A73" t="s">
        <v>44</v>
      </c>
      <c r="B73" t="s">
        <v>152</v>
      </c>
      <c r="C73">
        <v>702370.59699999995</v>
      </c>
    </row>
    <row r="74" spans="1:3" x14ac:dyDescent="0.25">
      <c r="A74" t="s">
        <v>45</v>
      </c>
      <c r="B74" t="s">
        <v>153</v>
      </c>
      <c r="C74">
        <v>2773221.4589999998</v>
      </c>
    </row>
    <row r="75" spans="1:3" x14ac:dyDescent="0.25">
      <c r="A75" t="s">
        <v>46</v>
      </c>
      <c r="B75" t="s">
        <v>154</v>
      </c>
      <c r="C75">
        <v>35837401.817000002</v>
      </c>
    </row>
    <row r="76" spans="1:3" x14ac:dyDescent="0.25">
      <c r="A76" t="s">
        <v>47</v>
      </c>
      <c r="B76" t="s">
        <v>155</v>
      </c>
      <c r="C76">
        <v>6953008.2000000002</v>
      </c>
    </row>
    <row r="77" spans="1:3" x14ac:dyDescent="0.25">
      <c r="A77" t="s">
        <v>48</v>
      </c>
      <c r="B77" t="s">
        <v>156</v>
      </c>
      <c r="C77">
        <v>272008.20500000002</v>
      </c>
    </row>
    <row r="78" spans="1:3" x14ac:dyDescent="0.25">
      <c r="A78" t="s">
        <v>49</v>
      </c>
      <c r="B78" t="s">
        <v>157</v>
      </c>
      <c r="C78">
        <v>2847236.7680000002</v>
      </c>
    </row>
    <row r="79" spans="1:3" x14ac:dyDescent="0.25">
      <c r="A79" t="s">
        <v>50</v>
      </c>
      <c r="B79" t="s">
        <v>158</v>
      </c>
      <c r="C79">
        <v>2047390.436</v>
      </c>
    </row>
    <row r="80" spans="1:3" x14ac:dyDescent="0.25">
      <c r="A80" t="s">
        <v>51</v>
      </c>
      <c r="B80" t="s">
        <v>159</v>
      </c>
      <c r="C80">
        <v>11683.9</v>
      </c>
    </row>
    <row r="81" spans="1:3" x14ac:dyDescent="0.25">
      <c r="A81" t="s">
        <v>52</v>
      </c>
      <c r="B81" t="s">
        <v>160</v>
      </c>
      <c r="C81">
        <v>746199.47600000002</v>
      </c>
    </row>
    <row r="82" spans="1:3" x14ac:dyDescent="0.25">
      <c r="A82" t="s">
        <v>62</v>
      </c>
      <c r="B82" t="s">
        <v>161</v>
      </c>
      <c r="C82">
        <v>41962.955999999998</v>
      </c>
    </row>
    <row r="83" spans="1:3" x14ac:dyDescent="0.25">
      <c r="A83" t="s">
        <v>53</v>
      </c>
      <c r="B83" t="s">
        <v>162</v>
      </c>
      <c r="C83">
        <v>864597.64899999998</v>
      </c>
    </row>
    <row r="84" spans="1:3" x14ac:dyDescent="0.25">
      <c r="A84" t="s">
        <v>54</v>
      </c>
      <c r="B84" t="s">
        <v>163</v>
      </c>
      <c r="C84">
        <v>653072.397</v>
      </c>
    </row>
    <row r="85" spans="1:3" x14ac:dyDescent="0.25">
      <c r="A85" t="s">
        <v>55</v>
      </c>
      <c r="B85" t="s">
        <v>164</v>
      </c>
      <c r="C85">
        <v>162218</v>
      </c>
    </row>
    <row r="86" spans="1:3" x14ac:dyDescent="0.25">
      <c r="A86" t="s">
        <v>56</v>
      </c>
      <c r="B86" t="s">
        <v>165</v>
      </c>
      <c r="C86">
        <v>49307.250999999997</v>
      </c>
    </row>
    <row r="87" spans="1:3" x14ac:dyDescent="0.25">
      <c r="A87" t="s">
        <v>166</v>
      </c>
      <c r="B87" t="s">
        <v>167</v>
      </c>
      <c r="C87">
        <v>477758.98300000001</v>
      </c>
    </row>
    <row r="88" spans="1:3" x14ac:dyDescent="0.25">
      <c r="A88" t="s">
        <v>168</v>
      </c>
      <c r="B88" t="s">
        <v>169</v>
      </c>
      <c r="C88">
        <v>477758.98300000001</v>
      </c>
    </row>
    <row r="89" spans="1:3" x14ac:dyDescent="0.25">
      <c r="A89" t="s">
        <v>60</v>
      </c>
      <c r="B89" t="s">
        <v>170</v>
      </c>
      <c r="C89">
        <v>13069238.034</v>
      </c>
    </row>
    <row r="90" spans="1:3" x14ac:dyDescent="0.25">
      <c r="A90" t="s">
        <v>57</v>
      </c>
      <c r="B90" t="s">
        <v>171</v>
      </c>
      <c r="C90">
        <v>2948024.84</v>
      </c>
    </row>
    <row r="91" spans="1:3" x14ac:dyDescent="0.25">
      <c r="A91" t="s">
        <v>58</v>
      </c>
      <c r="B91" t="s">
        <v>172</v>
      </c>
      <c r="C91">
        <v>8127331.1310000001</v>
      </c>
    </row>
    <row r="92" spans="1:3" x14ac:dyDescent="0.25">
      <c r="A92" t="s">
        <v>59</v>
      </c>
      <c r="B92" t="s">
        <v>173</v>
      </c>
      <c r="C92">
        <v>1993882.0630000001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7"/>
  <sheetViews>
    <sheetView topLeftCell="A67" workbookViewId="0">
      <selection activeCell="C94" sqref="C92:C94"/>
    </sheetView>
  </sheetViews>
  <sheetFormatPr defaultRowHeight="15.75" x14ac:dyDescent="0.25"/>
  <cols>
    <col min="1" max="1" width="39.25" customWidth="1"/>
    <col min="2" max="2" width="6.75" customWidth="1"/>
    <col min="3" max="3" width="19.125" customWidth="1"/>
  </cols>
  <sheetData>
    <row r="1" spans="1:3" x14ac:dyDescent="0.25">
      <c r="A1" t="s">
        <v>69</v>
      </c>
    </row>
    <row r="3" spans="1:3" x14ac:dyDescent="0.25">
      <c r="A3" t="s">
        <v>70</v>
      </c>
    </row>
    <row r="5" spans="1:3" x14ac:dyDescent="0.25">
      <c r="A5" t="s">
        <v>177</v>
      </c>
    </row>
    <row r="7" spans="1:3" x14ac:dyDescent="0.25">
      <c r="A7" t="s">
        <v>72</v>
      </c>
    </row>
    <row r="9" spans="1:3" x14ac:dyDescent="0.25">
      <c r="A9" t="s">
        <v>73</v>
      </c>
      <c r="B9" t="s">
        <v>74</v>
      </c>
      <c r="C9" t="s">
        <v>75</v>
      </c>
    </row>
    <row r="10" spans="1:3" x14ac:dyDescent="0.25">
      <c r="A10" t="s">
        <v>73</v>
      </c>
      <c r="B10" t="s">
        <v>178</v>
      </c>
      <c r="C10" s="1">
        <f>C11+C21+C23+C30+C41+C46+C50+C60+C65+C73+C79+C84+C88+C91</f>
        <v>259349138.30000001</v>
      </c>
    </row>
    <row r="11" spans="1:3" s="2" customFormat="1" x14ac:dyDescent="0.25">
      <c r="A11" s="2" t="s">
        <v>0</v>
      </c>
      <c r="B11" s="2" t="s">
        <v>179</v>
      </c>
      <c r="C11" s="3">
        <f>C12+C13+C14+C15+C16+C17+C18+C19+C20</f>
        <v>8518486.3000000007</v>
      </c>
    </row>
    <row r="12" spans="1:3" x14ac:dyDescent="0.25">
      <c r="A12" t="s">
        <v>64</v>
      </c>
      <c r="B12" t="s">
        <v>180</v>
      </c>
      <c r="C12" s="1">
        <v>680784.3</v>
      </c>
    </row>
    <row r="13" spans="1:3" x14ac:dyDescent="0.25">
      <c r="A13" t="s">
        <v>79</v>
      </c>
      <c r="B13" t="s">
        <v>181</v>
      </c>
      <c r="C13" s="1">
        <v>325143.7</v>
      </c>
    </row>
    <row r="14" spans="1:3" x14ac:dyDescent="0.25">
      <c r="A14" t="s">
        <v>1</v>
      </c>
      <c r="B14" t="s">
        <v>182</v>
      </c>
      <c r="C14" s="1">
        <v>313074.2</v>
      </c>
    </row>
    <row r="15" spans="1:3" x14ac:dyDescent="0.25">
      <c r="A15" t="s">
        <v>2</v>
      </c>
      <c r="B15" t="s">
        <v>183</v>
      </c>
      <c r="C15" s="1">
        <v>587266</v>
      </c>
    </row>
    <row r="16" spans="1:3" x14ac:dyDescent="0.25">
      <c r="A16" t="s">
        <v>83</v>
      </c>
      <c r="B16" t="s">
        <v>184</v>
      </c>
      <c r="C16" s="1">
        <v>410809.59999999998</v>
      </c>
    </row>
    <row r="17" spans="1:3" x14ac:dyDescent="0.25">
      <c r="A17" t="s">
        <v>85</v>
      </c>
      <c r="B17" t="s">
        <v>185</v>
      </c>
      <c r="C17" s="1">
        <v>411341.1</v>
      </c>
    </row>
    <row r="18" spans="1:3" x14ac:dyDescent="0.25">
      <c r="A18" t="s">
        <v>3</v>
      </c>
      <c r="B18" t="s">
        <v>186</v>
      </c>
      <c r="C18" s="1">
        <v>0</v>
      </c>
    </row>
    <row r="19" spans="1:3" x14ac:dyDescent="0.25">
      <c r="A19" t="s">
        <v>88</v>
      </c>
      <c r="B19" t="s">
        <v>187</v>
      </c>
      <c r="C19" s="1">
        <v>274446.7</v>
      </c>
    </row>
    <row r="20" spans="1:3" x14ac:dyDescent="0.25">
      <c r="A20" t="s">
        <v>4</v>
      </c>
      <c r="B20" t="s">
        <v>188</v>
      </c>
      <c r="C20" s="1">
        <v>5515620.7000000002</v>
      </c>
    </row>
    <row r="21" spans="1:3" s="2" customFormat="1" x14ac:dyDescent="0.25">
      <c r="A21" s="2" t="s">
        <v>5</v>
      </c>
      <c r="B21" s="2" t="s">
        <v>189</v>
      </c>
      <c r="C21" s="3">
        <f>C22</f>
        <v>115215.4</v>
      </c>
    </row>
    <row r="22" spans="1:3" x14ac:dyDescent="0.25">
      <c r="A22" t="s">
        <v>6</v>
      </c>
      <c r="B22" t="s">
        <v>190</v>
      </c>
      <c r="C22" s="1">
        <v>115215.4</v>
      </c>
    </row>
    <row r="23" spans="1:3" s="2" customFormat="1" x14ac:dyDescent="0.25">
      <c r="A23" s="2" t="s">
        <v>93</v>
      </c>
      <c r="B23" s="2" t="s">
        <v>191</v>
      </c>
      <c r="C23" s="3">
        <f>C24+C25+C26+C27+C28+C29</f>
        <v>1820054.9</v>
      </c>
    </row>
    <row r="24" spans="1:3" x14ac:dyDescent="0.25">
      <c r="A24" t="s">
        <v>7</v>
      </c>
      <c r="B24" t="s">
        <v>192</v>
      </c>
      <c r="C24" s="1">
        <v>539905.9</v>
      </c>
    </row>
    <row r="25" spans="1:3" x14ac:dyDescent="0.25">
      <c r="A25" t="s">
        <v>96</v>
      </c>
      <c r="B25" t="s">
        <v>193</v>
      </c>
      <c r="C25" s="1">
        <v>766875.6</v>
      </c>
    </row>
    <row r="26" spans="1:3" x14ac:dyDescent="0.25">
      <c r="A26" t="s">
        <v>8</v>
      </c>
      <c r="B26" t="s">
        <v>194</v>
      </c>
      <c r="C26" s="1">
        <v>434951.8</v>
      </c>
    </row>
    <row r="27" spans="1:3" x14ac:dyDescent="0.25">
      <c r="A27" t="s">
        <v>65</v>
      </c>
      <c r="B27" t="s">
        <v>195</v>
      </c>
      <c r="C27" s="1">
        <v>1149.8</v>
      </c>
    </row>
    <row r="28" spans="1:3" x14ac:dyDescent="0.25">
      <c r="A28" t="s">
        <v>66</v>
      </c>
      <c r="B28" t="s">
        <v>196</v>
      </c>
      <c r="C28" s="1">
        <v>1050</v>
      </c>
    </row>
    <row r="29" spans="1:3" x14ac:dyDescent="0.25">
      <c r="A29" t="s">
        <v>9</v>
      </c>
      <c r="B29" t="s">
        <v>197</v>
      </c>
      <c r="C29" s="1">
        <v>76121.8</v>
      </c>
    </row>
    <row r="30" spans="1:3" s="2" customFormat="1" x14ac:dyDescent="0.25">
      <c r="A30" s="2" t="s">
        <v>10</v>
      </c>
      <c r="B30" s="2" t="s">
        <v>198</v>
      </c>
      <c r="C30" s="3">
        <f>C31+C32+C33+C34+C35+C36+C37+C38+C39+C40</f>
        <v>43932294.399999999</v>
      </c>
    </row>
    <row r="31" spans="1:3" x14ac:dyDescent="0.25">
      <c r="A31" t="s">
        <v>11</v>
      </c>
      <c r="B31" t="s">
        <v>199</v>
      </c>
      <c r="C31" s="1">
        <v>931164.2</v>
      </c>
    </row>
    <row r="32" spans="1:3" x14ac:dyDescent="0.25">
      <c r="A32" t="s">
        <v>174</v>
      </c>
      <c r="B32" t="s">
        <v>200</v>
      </c>
      <c r="C32" s="1">
        <v>329783.90000000002</v>
      </c>
    </row>
    <row r="33" spans="1:3" x14ac:dyDescent="0.25">
      <c r="A33" t="s">
        <v>12</v>
      </c>
      <c r="B33" t="s">
        <v>201</v>
      </c>
      <c r="C33" s="1">
        <v>7408522.9000000004</v>
      </c>
    </row>
    <row r="34" spans="1:3" x14ac:dyDescent="0.25">
      <c r="A34" t="s">
        <v>13</v>
      </c>
      <c r="B34" t="s">
        <v>202</v>
      </c>
      <c r="C34" s="1">
        <v>660373.5</v>
      </c>
    </row>
    <row r="35" spans="1:3" x14ac:dyDescent="0.25">
      <c r="A35" t="s">
        <v>14</v>
      </c>
      <c r="B35" t="s">
        <v>203</v>
      </c>
      <c r="C35" s="1">
        <v>680508.9</v>
      </c>
    </row>
    <row r="36" spans="1:3" x14ac:dyDescent="0.25">
      <c r="A36" t="s">
        <v>15</v>
      </c>
      <c r="B36" t="s">
        <v>204</v>
      </c>
      <c r="C36" s="1">
        <v>2999122.9</v>
      </c>
    </row>
    <row r="37" spans="1:3" x14ac:dyDescent="0.25">
      <c r="A37" t="s">
        <v>16</v>
      </c>
      <c r="B37" t="s">
        <v>205</v>
      </c>
      <c r="C37" s="1">
        <v>25722862.699999999</v>
      </c>
    </row>
    <row r="38" spans="1:3" x14ac:dyDescent="0.25">
      <c r="A38" t="s">
        <v>17</v>
      </c>
      <c r="B38" t="s">
        <v>206</v>
      </c>
      <c r="C38" s="1">
        <v>814299.6</v>
      </c>
    </row>
    <row r="39" spans="1:3" x14ac:dyDescent="0.25">
      <c r="A39" t="s">
        <v>110</v>
      </c>
      <c r="B39" t="s">
        <v>207</v>
      </c>
      <c r="C39" s="1">
        <v>949</v>
      </c>
    </row>
    <row r="40" spans="1:3" x14ac:dyDescent="0.25">
      <c r="A40" t="s">
        <v>18</v>
      </c>
      <c r="B40" t="s">
        <v>208</v>
      </c>
      <c r="C40" s="1">
        <v>4384706.8</v>
      </c>
    </row>
    <row r="41" spans="1:3" s="2" customFormat="1" x14ac:dyDescent="0.25">
      <c r="A41" s="2" t="s">
        <v>19</v>
      </c>
      <c r="B41" s="2" t="s">
        <v>209</v>
      </c>
      <c r="C41" s="3">
        <f>C42+C43+C44+C45</f>
        <v>14764550.199999999</v>
      </c>
    </row>
    <row r="42" spans="1:3" x14ac:dyDescent="0.25">
      <c r="A42" t="s">
        <v>20</v>
      </c>
      <c r="B42" t="s">
        <v>210</v>
      </c>
      <c r="C42" s="1">
        <v>5820455.0999999996</v>
      </c>
    </row>
    <row r="43" spans="1:3" x14ac:dyDescent="0.25">
      <c r="A43" t="s">
        <v>21</v>
      </c>
      <c r="B43" t="s">
        <v>211</v>
      </c>
      <c r="C43" s="1">
        <v>2563609.1</v>
      </c>
    </row>
    <row r="44" spans="1:3" x14ac:dyDescent="0.25">
      <c r="A44" t="s">
        <v>22</v>
      </c>
      <c r="B44" t="s">
        <v>212</v>
      </c>
      <c r="C44" s="1">
        <v>5173372.5999999996</v>
      </c>
    </row>
    <row r="45" spans="1:3" x14ac:dyDescent="0.25">
      <c r="A45" t="s">
        <v>23</v>
      </c>
      <c r="B45" t="s">
        <v>213</v>
      </c>
      <c r="C45" s="1">
        <v>1207113.3999999999</v>
      </c>
    </row>
    <row r="46" spans="1:3" s="2" customFormat="1" x14ac:dyDescent="0.25">
      <c r="A46" s="2" t="s">
        <v>24</v>
      </c>
      <c r="B46" s="2" t="s">
        <v>214</v>
      </c>
      <c r="C46" s="3">
        <f>C47+C48+C49</f>
        <v>786680.2</v>
      </c>
    </row>
    <row r="47" spans="1:3" x14ac:dyDescent="0.25">
      <c r="A47" t="s">
        <v>25</v>
      </c>
      <c r="B47" t="s">
        <v>215</v>
      </c>
      <c r="C47" s="1">
        <v>69445.600000000006</v>
      </c>
    </row>
    <row r="48" spans="1:3" x14ac:dyDescent="0.25">
      <c r="A48" t="s">
        <v>120</v>
      </c>
      <c r="B48" t="s">
        <v>216</v>
      </c>
      <c r="C48" s="1">
        <v>101018.3</v>
      </c>
    </row>
    <row r="49" spans="1:3" x14ac:dyDescent="0.25">
      <c r="A49" t="s">
        <v>26</v>
      </c>
      <c r="B49" t="s">
        <v>217</v>
      </c>
      <c r="C49" s="1">
        <v>616216.30000000005</v>
      </c>
    </row>
    <row r="50" spans="1:3" s="2" customFormat="1" x14ac:dyDescent="0.25">
      <c r="A50" s="2" t="s">
        <v>27</v>
      </c>
      <c r="B50" s="2" t="s">
        <v>218</v>
      </c>
      <c r="C50" s="3">
        <f>C51+C52+C53+C54+C55+C56+C57+C58+C59</f>
        <v>56184512.399999999</v>
      </c>
    </row>
    <row r="51" spans="1:3" x14ac:dyDescent="0.25">
      <c r="A51" t="s">
        <v>28</v>
      </c>
      <c r="B51" t="s">
        <v>219</v>
      </c>
      <c r="C51" s="1">
        <v>16804539.300000001</v>
      </c>
    </row>
    <row r="52" spans="1:3" x14ac:dyDescent="0.25">
      <c r="A52" t="s">
        <v>29</v>
      </c>
      <c r="B52" t="s">
        <v>220</v>
      </c>
      <c r="C52" s="1">
        <v>30403080.699999999</v>
      </c>
    </row>
    <row r="53" spans="1:3" x14ac:dyDescent="0.25">
      <c r="A53" t="s">
        <v>61</v>
      </c>
      <c r="B53" t="s">
        <v>221</v>
      </c>
      <c r="C53" s="1">
        <v>1134570</v>
      </c>
    </row>
    <row r="54" spans="1:3" x14ac:dyDescent="0.25">
      <c r="A54" t="s">
        <v>30</v>
      </c>
      <c r="B54" t="s">
        <v>222</v>
      </c>
      <c r="C54" s="1">
        <v>6318405.5</v>
      </c>
    </row>
    <row r="55" spans="1:3" x14ac:dyDescent="0.25">
      <c r="A55" t="s">
        <v>63</v>
      </c>
      <c r="B55" t="s">
        <v>223</v>
      </c>
      <c r="C55" s="1">
        <v>255809.3</v>
      </c>
    </row>
    <row r="56" spans="1:3" x14ac:dyDescent="0.25">
      <c r="A56" t="s">
        <v>129</v>
      </c>
      <c r="B56" t="s">
        <v>224</v>
      </c>
      <c r="C56" s="1">
        <v>6452</v>
      </c>
    </row>
    <row r="57" spans="1:3" x14ac:dyDescent="0.25">
      <c r="A57" t="s">
        <v>131</v>
      </c>
      <c r="B57" t="s">
        <v>225</v>
      </c>
      <c r="C57" s="1">
        <v>178170.8</v>
      </c>
    </row>
    <row r="58" spans="1:3" x14ac:dyDescent="0.25">
      <c r="A58" t="s">
        <v>133</v>
      </c>
      <c r="B58" t="s">
        <v>226</v>
      </c>
      <c r="C58" s="1">
        <v>195186.4</v>
      </c>
    </row>
    <row r="59" spans="1:3" x14ac:dyDescent="0.25">
      <c r="A59" t="s">
        <v>31</v>
      </c>
      <c r="B59" t="s">
        <v>227</v>
      </c>
      <c r="C59" s="1">
        <v>888298.4</v>
      </c>
    </row>
    <row r="60" spans="1:3" s="2" customFormat="1" x14ac:dyDescent="0.25">
      <c r="A60" s="2" t="s">
        <v>32</v>
      </c>
      <c r="B60" s="2" t="s">
        <v>228</v>
      </c>
      <c r="C60" s="3">
        <f>C61+C62+C63+C64</f>
        <v>7170796.2000000002</v>
      </c>
    </row>
    <row r="61" spans="1:3" x14ac:dyDescent="0.25">
      <c r="A61" t="s">
        <v>33</v>
      </c>
      <c r="B61" t="s">
        <v>229</v>
      </c>
      <c r="C61" s="1">
        <v>6959121.2000000002</v>
      </c>
    </row>
    <row r="62" spans="1:3" x14ac:dyDescent="0.25">
      <c r="A62" t="s">
        <v>34</v>
      </c>
      <c r="B62" t="s">
        <v>230</v>
      </c>
      <c r="C62" s="1">
        <v>117846</v>
      </c>
    </row>
    <row r="63" spans="1:3" x14ac:dyDescent="0.25">
      <c r="A63" t="s">
        <v>139</v>
      </c>
      <c r="B63" t="s">
        <v>231</v>
      </c>
      <c r="C63" s="1">
        <v>23117.599999999999</v>
      </c>
    </row>
    <row r="64" spans="1:3" x14ac:dyDescent="0.25">
      <c r="A64" t="s">
        <v>35</v>
      </c>
      <c r="B64" t="s">
        <v>232</v>
      </c>
      <c r="C64" s="1">
        <v>70711.399999999994</v>
      </c>
    </row>
    <row r="65" spans="1:3" s="2" customFormat="1" x14ac:dyDescent="0.25">
      <c r="A65" s="2" t="s">
        <v>36</v>
      </c>
      <c r="B65" s="2" t="s">
        <v>233</v>
      </c>
      <c r="C65" s="3">
        <f>C66+C67+C68+C69+C70+C71+C72</f>
        <v>42681895.600000001</v>
      </c>
    </row>
    <row r="66" spans="1:3" x14ac:dyDescent="0.25">
      <c r="A66" t="s">
        <v>37</v>
      </c>
      <c r="B66" t="s">
        <v>234</v>
      </c>
      <c r="C66" s="1">
        <v>18230278</v>
      </c>
    </row>
    <row r="67" spans="1:3" x14ac:dyDescent="0.25">
      <c r="A67" t="s">
        <v>38</v>
      </c>
      <c r="B67" t="s">
        <v>235</v>
      </c>
      <c r="C67" s="1">
        <v>1100430.2</v>
      </c>
    </row>
    <row r="68" spans="1:3" x14ac:dyDescent="0.25">
      <c r="A68" t="s">
        <v>39</v>
      </c>
      <c r="B68" t="s">
        <v>236</v>
      </c>
      <c r="C68" s="1">
        <v>369873.6</v>
      </c>
    </row>
    <row r="69" spans="1:3" x14ac:dyDescent="0.25">
      <c r="A69" t="s">
        <v>40</v>
      </c>
      <c r="B69" t="s">
        <v>237</v>
      </c>
      <c r="C69" s="1">
        <v>853090.6</v>
      </c>
    </row>
    <row r="70" spans="1:3" x14ac:dyDescent="0.25">
      <c r="A70" t="s">
        <v>147</v>
      </c>
      <c r="B70" t="s">
        <v>238</v>
      </c>
      <c r="C70" s="1">
        <v>588989.1</v>
      </c>
    </row>
    <row r="71" spans="1:3" x14ac:dyDescent="0.25">
      <c r="A71" t="s">
        <v>41</v>
      </c>
      <c r="B71" t="s">
        <v>239</v>
      </c>
      <c r="C71" s="1">
        <v>90032.8</v>
      </c>
    </row>
    <row r="72" spans="1:3" x14ac:dyDescent="0.25">
      <c r="A72" t="s">
        <v>42</v>
      </c>
      <c r="B72" t="s">
        <v>240</v>
      </c>
      <c r="C72" s="1">
        <v>21449201.300000001</v>
      </c>
    </row>
    <row r="73" spans="1:3" s="2" customFormat="1" x14ac:dyDescent="0.25">
      <c r="A73" s="2" t="s">
        <v>43</v>
      </c>
      <c r="B73" s="2" t="s">
        <v>241</v>
      </c>
      <c r="C73" s="3">
        <f>C74+C75+C76+C77+C78</f>
        <v>66847776.5</v>
      </c>
    </row>
    <row r="74" spans="1:3" x14ac:dyDescent="0.25">
      <c r="A74" t="s">
        <v>44</v>
      </c>
      <c r="B74" t="s">
        <v>242</v>
      </c>
      <c r="C74" s="1">
        <v>688359.9</v>
      </c>
    </row>
    <row r="75" spans="1:3" x14ac:dyDescent="0.25">
      <c r="A75" t="s">
        <v>45</v>
      </c>
      <c r="B75" t="s">
        <v>243</v>
      </c>
      <c r="C75" s="1">
        <v>4611432</v>
      </c>
    </row>
    <row r="76" spans="1:3" x14ac:dyDescent="0.25">
      <c r="A76" t="s">
        <v>46</v>
      </c>
      <c r="B76" t="s">
        <v>244</v>
      </c>
      <c r="C76" s="1">
        <v>40672381.5</v>
      </c>
    </row>
    <row r="77" spans="1:3" x14ac:dyDescent="0.25">
      <c r="A77" t="s">
        <v>47</v>
      </c>
      <c r="B77" t="s">
        <v>245</v>
      </c>
      <c r="C77" s="1">
        <v>20506316.699999999</v>
      </c>
    </row>
    <row r="78" spans="1:3" x14ac:dyDescent="0.25">
      <c r="A78" t="s">
        <v>48</v>
      </c>
      <c r="B78" t="s">
        <v>246</v>
      </c>
      <c r="C78" s="1">
        <v>369286.40000000002</v>
      </c>
    </row>
    <row r="79" spans="1:3" s="2" customFormat="1" x14ac:dyDescent="0.25">
      <c r="A79" s="2" t="s">
        <v>49</v>
      </c>
      <c r="B79" s="2" t="s">
        <v>247</v>
      </c>
      <c r="C79" s="3">
        <f>C80+C81+C82+C83</f>
        <v>2667515.6</v>
      </c>
    </row>
    <row r="80" spans="1:3" x14ac:dyDescent="0.25">
      <c r="A80" t="s">
        <v>50</v>
      </c>
      <c r="B80" t="s">
        <v>248</v>
      </c>
      <c r="C80" s="1">
        <v>517273.3</v>
      </c>
    </row>
    <row r="81" spans="1:3" x14ac:dyDescent="0.25">
      <c r="A81" t="s">
        <v>51</v>
      </c>
      <c r="B81" t="s">
        <v>249</v>
      </c>
      <c r="C81" s="1">
        <v>755506.1</v>
      </c>
    </row>
    <row r="82" spans="1:3" x14ac:dyDescent="0.25">
      <c r="A82" t="s">
        <v>52</v>
      </c>
      <c r="B82" t="s">
        <v>250</v>
      </c>
      <c r="C82" s="1">
        <v>1350140.7</v>
      </c>
    </row>
    <row r="83" spans="1:3" x14ac:dyDescent="0.25">
      <c r="A83" t="s">
        <v>62</v>
      </c>
      <c r="B83" t="s">
        <v>251</v>
      </c>
      <c r="C83" s="1">
        <v>44595.5</v>
      </c>
    </row>
    <row r="84" spans="1:3" s="2" customFormat="1" x14ac:dyDescent="0.25">
      <c r="A84" s="2" t="s">
        <v>53</v>
      </c>
      <c r="B84" s="2" t="s">
        <v>252</v>
      </c>
      <c r="C84" s="3">
        <f>C85+C86+C87</f>
        <v>890795.1</v>
      </c>
    </row>
    <row r="85" spans="1:3" x14ac:dyDescent="0.25">
      <c r="A85" t="s">
        <v>54</v>
      </c>
      <c r="B85" t="s">
        <v>253</v>
      </c>
      <c r="C85" s="1">
        <v>350111.5</v>
      </c>
    </row>
    <row r="86" spans="1:3" x14ac:dyDescent="0.25">
      <c r="A86" t="s">
        <v>55</v>
      </c>
      <c r="B86" t="s">
        <v>254</v>
      </c>
      <c r="C86" s="1">
        <v>271197.09999999998</v>
      </c>
    </row>
    <row r="87" spans="1:3" x14ac:dyDescent="0.25">
      <c r="A87" t="s">
        <v>56</v>
      </c>
      <c r="B87" t="s">
        <v>255</v>
      </c>
      <c r="C87" s="1">
        <v>269486.5</v>
      </c>
    </row>
    <row r="88" spans="1:3" s="2" customFormat="1" x14ac:dyDescent="0.25">
      <c r="A88" s="2" t="s">
        <v>176</v>
      </c>
      <c r="B88" s="2" t="s">
        <v>256</v>
      </c>
      <c r="C88" s="3">
        <f>C89+C90</f>
        <v>209781.5</v>
      </c>
    </row>
    <row r="89" spans="1:3" x14ac:dyDescent="0.25">
      <c r="A89" t="s">
        <v>175</v>
      </c>
      <c r="B89" t="s">
        <v>257</v>
      </c>
      <c r="C89" s="1">
        <v>209781.5</v>
      </c>
    </row>
    <row r="90" spans="1:3" x14ac:dyDescent="0.25">
      <c r="A90" t="s">
        <v>258</v>
      </c>
      <c r="B90" t="s">
        <v>259</v>
      </c>
      <c r="C90" s="1">
        <v>0</v>
      </c>
    </row>
    <row r="91" spans="1:3" s="2" customFormat="1" x14ac:dyDescent="0.25">
      <c r="A91" s="2" t="s">
        <v>60</v>
      </c>
      <c r="B91" s="2" t="s">
        <v>260</v>
      </c>
      <c r="C91" s="3">
        <f>C92+C93+C94</f>
        <v>12758784</v>
      </c>
    </row>
    <row r="92" spans="1:3" x14ac:dyDescent="0.25">
      <c r="A92" t="s">
        <v>57</v>
      </c>
      <c r="B92" t="s">
        <v>261</v>
      </c>
      <c r="C92" s="1">
        <v>6831112.2999999998</v>
      </c>
    </row>
    <row r="93" spans="1:3" x14ac:dyDescent="0.25">
      <c r="A93" t="s">
        <v>58</v>
      </c>
      <c r="B93" t="s">
        <v>262</v>
      </c>
      <c r="C93" s="1">
        <v>5098367.7</v>
      </c>
    </row>
    <row r="94" spans="1:3" x14ac:dyDescent="0.25">
      <c r="A94" t="s">
        <v>59</v>
      </c>
      <c r="B94" t="s">
        <v>263</v>
      </c>
      <c r="C94" s="1">
        <v>829304</v>
      </c>
    </row>
    <row r="96" spans="1:3" x14ac:dyDescent="0.25">
      <c r="C96" s="1">
        <v>259349138.30000001</v>
      </c>
    </row>
    <row r="97" spans="3:3" x14ac:dyDescent="0.25">
      <c r="C97" s="1">
        <f>C10-C96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Свод_Расх_Рз</vt:lpstr>
      <vt:lpstr>Лист1</vt:lpstr>
      <vt:lpstr>Лист2</vt:lpstr>
      <vt:lpstr>Свод_Расх_Рз!Заголовки_для_печати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Галяутдинов Ринат Рамилевич</dc:creator>
  <cp:lastModifiedBy>Станислав Сазонов</cp:lastModifiedBy>
  <cp:lastPrinted>2021-11-16T11:09:33Z</cp:lastPrinted>
  <dcterms:created xsi:type="dcterms:W3CDTF">2015-04-28T09:53:59Z</dcterms:created>
  <dcterms:modified xsi:type="dcterms:W3CDTF">2026-01-30T04:11:42Z</dcterms:modified>
</cp:coreProperties>
</file>