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Исполнение бюджета 2026\Ежеквартальный отчет по исполнению (постановлением)\2026 год\2 кв. 2026 года\Для сайта ФУ по открытости\"/>
    </mc:Choice>
  </mc:AlternateContent>
  <bookViews>
    <workbookView xWindow="0" yWindow="0" windowWidth="28800" windowHeight="10935"/>
  </bookViews>
  <sheets>
    <sheet name="КБ расходы" sheetId="9" r:id="rId1"/>
    <sheet name="Лист1" sheetId="10" r:id="rId2"/>
  </sheets>
  <definedNames>
    <definedName name="_xlnm._FilterDatabase" localSheetId="0" hidden="1">'КБ расходы'!$A$8:$I$56</definedName>
    <definedName name="_xlnm.Print_Titles" localSheetId="0">'КБ расходы'!$6:$8</definedName>
  </definedNames>
  <calcPr calcId="152511"/>
</workbook>
</file>

<file path=xl/calcChain.xml><?xml version="1.0" encoding="utf-8"?>
<calcChain xmlns="http://schemas.openxmlformats.org/spreadsheetml/2006/main">
  <c r="E9" i="9" l="1"/>
  <c r="G9" i="9"/>
  <c r="F9" i="9"/>
  <c r="H15" i="9"/>
  <c r="C9" i="9"/>
  <c r="D9" i="9"/>
  <c r="E54" i="9"/>
  <c r="I56" i="9"/>
  <c r="H56" i="9"/>
  <c r="E56" i="9"/>
  <c r="H31" i="9" l="1"/>
  <c r="H55" i="9"/>
  <c r="I55" i="9"/>
  <c r="E55" i="9"/>
  <c r="E12" i="9"/>
  <c r="E11" i="9"/>
  <c r="E13" i="9" l="1"/>
  <c r="E14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9" i="9"/>
  <c r="E50" i="9"/>
  <c r="E51" i="9"/>
  <c r="E52" i="9"/>
  <c r="E53" i="9"/>
  <c r="I54" i="9" l="1"/>
  <c r="I51" i="9"/>
  <c r="I52" i="9"/>
  <c r="I53" i="9"/>
  <c r="I11" i="9"/>
  <c r="I12" i="9"/>
  <c r="H54" i="9"/>
  <c r="H53" i="9"/>
  <c r="H52" i="9"/>
  <c r="H51" i="9"/>
  <c r="H50" i="9"/>
  <c r="H49" i="9"/>
  <c r="H48" i="9"/>
  <c r="H47" i="9"/>
  <c r="H46" i="9"/>
  <c r="H45" i="9"/>
  <c r="H44" i="9"/>
  <c r="H43" i="9"/>
  <c r="H42" i="9"/>
  <c r="H41" i="9"/>
  <c r="H40" i="9"/>
  <c r="H39" i="9"/>
  <c r="H38" i="9"/>
  <c r="H37" i="9"/>
  <c r="H36" i="9"/>
  <c r="H35" i="9"/>
  <c r="H34" i="9"/>
  <c r="H33" i="9"/>
  <c r="H32" i="9"/>
  <c r="H30" i="9"/>
  <c r="H29" i="9"/>
  <c r="H28" i="9"/>
  <c r="H27" i="9"/>
  <c r="H26" i="9"/>
  <c r="H25" i="9"/>
  <c r="H24" i="9"/>
  <c r="H23" i="9"/>
  <c r="H22" i="9"/>
  <c r="H21" i="9"/>
  <c r="H19" i="9"/>
  <c r="H18" i="9"/>
  <c r="H17" i="9"/>
  <c r="H14" i="9"/>
  <c r="H13" i="9"/>
  <c r="H12" i="9"/>
  <c r="H11" i="9"/>
  <c r="I13" i="9" l="1"/>
  <c r="I17" i="9"/>
  <c r="I18" i="9"/>
  <c r="I19" i="9"/>
  <c r="I22" i="9"/>
  <c r="I23" i="9"/>
  <c r="I24" i="9"/>
  <c r="I25" i="9"/>
  <c r="I26" i="9"/>
  <c r="I27" i="9"/>
  <c r="I28" i="9"/>
  <c r="I29" i="9"/>
  <c r="I30" i="9"/>
  <c r="I31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9" i="9"/>
  <c r="I50" i="9"/>
  <c r="H9" i="9" l="1"/>
  <c r="I9" i="9"/>
</calcChain>
</file>

<file path=xl/sharedStrings.xml><?xml version="1.0" encoding="utf-8"?>
<sst xmlns="http://schemas.openxmlformats.org/spreadsheetml/2006/main" count="109" uniqueCount="106">
  <si>
    <t>Наименование показателя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</si>
  <si>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</si>
  <si>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Судебная система</t>
  </si>
  <si>
    <t>Резервные фонды</t>
  </si>
  <si>
    <t>Другие общегосударственные вопросы</t>
  </si>
  <si>
    <t>Сельское хозяйство и рыболовство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</si>
  <si>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</si>
  <si>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</si>
  <si>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</si>
  <si>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</si>
  <si>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</si>
  <si>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</si>
  <si>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</si>
  <si>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</si>
  <si>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</si>
  <si>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</si>
  <si>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</si>
  <si>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</si>
  <si>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</si>
  <si>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</t>
  </si>
  <si>
    <t>Другие вопросы в области культуры, кинематографии</t>
  </si>
  <si>
    <t>Пенсионное обеспечение</t>
  </si>
  <si>
    <t>Социальное обеспечение населения</t>
  </si>
  <si>
    <t>Охрана семьи и детства</t>
  </si>
  <si>
    <t>Массовый спорт</t>
  </si>
  <si>
    <t>Спорт высших достижений</t>
  </si>
  <si>
    <t>Другие вопросы в области физической культуры и спорта</t>
  </si>
  <si>
    <t>Телевидение и радиовещание</t>
  </si>
  <si>
    <t>Периодическая печать и издательства</t>
  </si>
  <si>
    <t xml:space="preserve">Единица измерения:  руб. </t>
  </si>
  <si>
    <t>План</t>
  </si>
  <si>
    <t>Отчет</t>
  </si>
  <si>
    <t>% исполнения</t>
  </si>
  <si>
    <t xml:space="preserve">по расходам в разрезе разделов и подразделов бюджетов в сравнении с запланированными </t>
  </si>
  <si>
    <t>Расходы Бюджета городского округа город Салават Республики Башкортостан – всего,</t>
  </si>
  <si>
    <t>в том числе:</t>
  </si>
  <si>
    <t>ОБЩЕГОСУДАРСТВЕННЫЕ ВОПРОСЫ</t>
  </si>
  <si>
    <t>0100</t>
  </si>
  <si>
    <t>0103</t>
  </si>
  <si>
    <t>0104</t>
  </si>
  <si>
    <t>0105</t>
  </si>
  <si>
    <t>0111</t>
  </si>
  <si>
    <t>0113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</si>
  <si>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</si>
  <si>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</si>
  <si>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</si>
  <si>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</si>
  <si>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НАЦИОНАЛЬНАЯ ЭКОНОМИКА</t>
  </si>
  <si>
    <t>0400</t>
  </si>
  <si>
    <t>0405</t>
  </si>
  <si>
    <t>0408</t>
  </si>
  <si>
    <t>0409</t>
  </si>
  <si>
    <t>0412</t>
  </si>
  <si>
    <t>ЖИЛИЩНО-КОММУНАЛЬНОЕ ХОЗЯЙСТВО</t>
  </si>
  <si>
    <t>0500</t>
  </si>
  <si>
    <t>0501</t>
  </si>
  <si>
    <t>0502</t>
  </si>
  <si>
    <t>0503</t>
  </si>
  <si>
    <t>0505</t>
  </si>
  <si>
    <t>ОБРАЗОВАНИЕ</t>
  </si>
  <si>
    <t>0700</t>
  </si>
  <si>
    <t>0701</t>
  </si>
  <si>
    <t>0702</t>
  </si>
  <si>
    <t>0703</t>
  </si>
  <si>
    <t>0705</t>
  </si>
  <si>
    <t>0707</t>
  </si>
  <si>
    <t>0709</t>
  </si>
  <si>
    <t>КУЛЬТУРА, КИНЕМАТОГРАФИЯ</t>
  </si>
  <si>
    <t>0800</t>
  </si>
  <si>
    <t>0801</t>
  </si>
  <si>
    <t>0804</t>
  </si>
  <si>
    <t>СОЦИАЛЬНАЯ ПОЛИТИКА</t>
  </si>
  <si>
    <t>1000</t>
  </si>
  <si>
    <t>1001</t>
  </si>
  <si>
    <t>1003</t>
  </si>
  <si>
    <t>1004</t>
  </si>
  <si>
    <t>ФИЗИЧЕСКАЯ КУЛЬТУРА И СПОРТ</t>
  </si>
  <si>
    <t>1100</t>
  </si>
  <si>
    <t>1102</t>
  </si>
  <si>
    <t>1103</t>
  </si>
  <si>
    <t>1105</t>
  </si>
  <si>
    <t>СРЕДСТВА МАССОВОЙ ИНФОРМАЦИИ</t>
  </si>
  <si>
    <t>1200</t>
  </si>
  <si>
    <t>1201</t>
  </si>
  <si>
    <t>1202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</si>
  <si>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</si>
  <si>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</si>
  <si>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</si>
  <si>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</si>
  <si>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РзПрз</t>
  </si>
  <si>
    <t>ОХРАНА ОКРУЖАЮЩЕЙ СРЕДЫ</t>
  </si>
  <si>
    <t>0600</t>
  </si>
  <si>
    <t>Другие вопросы в области охраны окружающей среды</t>
  </si>
  <si>
    <t>0605</t>
  </si>
  <si>
    <t>Другие вопросы в области национальной безопасности и правоохранительной деятельности</t>
  </si>
  <si>
    <t>0314</t>
  </si>
  <si>
    <t>на 1июля 2025 года</t>
  </si>
  <si>
    <t>на 1 июля 2026 года</t>
  </si>
  <si>
    <t>2026 год 
к 2025 году, %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</si>
  <si>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</si>
  <si>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Физическая культура</t>
  </si>
  <si>
    <t>1101</t>
  </si>
  <si>
    <t>0107</t>
  </si>
  <si>
    <t>Обеспечение проведения выборов и референдумов</t>
  </si>
  <si>
    <t>годовыми значениями и со значениями за 1I квартал 2025 года</t>
  </si>
  <si>
    <t xml:space="preserve">Сведения об исполнении бюджета городского округа город Салават Республики Башкортостан за 1I квартал 2026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</si>
</sst>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[Red]\-#,##0.00\ "/>
  </numFmts>
  <fonts count="7" x14ac:knownFonts="1">
    <font>
      <sz val="11"/>
      <color rgb="FF000000"/>
      <name val="Calibri"/>
      <family val="2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/>
    <xf numFmtId="4" fontId="1" fillId="0" borderId="1">
      <alignment horizontal="right" shrinkToFit="1"/>
    </xf>
    <xf numFmtId="4" fontId="1" fillId="0" borderId="2">
      <alignment horizontal="right" shrinkToFit="1"/>
    </xf>
    <xf numFmtId="4" fontId="1" fillId="0" borderId="4">
      <alignment horizontal="right" shrinkToFit="1"/>
    </xf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5" fillId="0" borderId="3" xfId="1" applyFont="1" applyBorder="1" applyAlignment="1">
      <alignment horizontal="center" vertical="center" shrinkToFit="1"/>
    </xf>
    <xf numFmtId="164" fontId="5" fillId="0" borderId="3" xfId="0" applyNumberFormat="1" applyFont="1" applyBorder="1" applyAlignment="1">
      <alignment horizontal="center" vertical="center" shrinkToFit="1"/>
    </xf>
    <xf numFmtId="164" fontId="5" fillId="0" borderId="3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 shrinkToFit="1"/>
    </xf>
    <xf numFmtId="164" fontId="6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4" fontId="3" fillId="0" borderId="3" xfId="0" applyNumberFormat="1" applyFont="1" applyBorder="1" applyAlignment="1">
      <alignment horizontal="center" vertical="center" shrinkToFit="1"/>
    </xf>
    <xf numFmtId="164" fontId="6" fillId="0" borderId="3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vertical="center" shrinkToFit="1"/>
    </xf>
    <xf numFmtId="164" fontId="5" fillId="0" borderId="3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43" fontId="3" fillId="0" borderId="3" xfId="5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</cellXfs>
  <cellStyles count="6">
    <cellStyle name="Normal" xfId="1"/>
    <cellStyle name="xl45" xfId="2"/>
    <cellStyle name="xl92" xfId="3"/>
    <cellStyle name="xl93" xfId="4"/>
    <cellStyle name="Обычный" xfId="0" builtinId="0"/>
    <cellStyle name="Финансовый" xfId="5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showGridLines="0" tabSelected="1" zoomScale="85" zoomScaleNormal="85" workbookViewId="0">
      <selection activeCell="F60" sqref="F60"/>
    </sheetView>
  </sheetViews>
  <sheetFormatPr defaultRowHeight="15.75" x14ac:dyDescent="0.25"/>
  <cols>
    <col min="1" max="1" width="41" style="8" customWidth="1"/>
    <col min="2" max="2" width="10.140625" style="8" customWidth="1"/>
    <col min="3" max="3" width="19.28515625" style="13" customWidth="1"/>
    <col min="4" max="4" width="19.85546875" style="13" customWidth="1"/>
    <col min="5" max="5" width="12.85546875" style="5" customWidth="1"/>
    <col min="6" max="6" width="19.140625" style="13" customWidth="1"/>
    <col min="7" max="7" width="21.7109375" style="13" customWidth="1"/>
    <col min="8" max="8" width="13.140625" style="5" customWidth="1"/>
    <col min="9" max="9" width="14.140625" style="5" customWidth="1"/>
    <col min="10" max="10" width="12.5703125" style="5" bestFit="1" customWidth="1"/>
    <col min="11" max="11" width="9.140625" style="5"/>
    <col min="12" max="12" width="14.85546875" style="5" customWidth="1"/>
    <col min="13" max="13" width="13.85546875" style="5" customWidth="1"/>
    <col min="14" max="16384" width="9.140625" style="5"/>
  </cols>
  <sheetData>
    <row r="1" spans="1:9" x14ac:dyDescent="0.25">
      <c r="A1" s="35" t="s">
        <v>105</v>
      </c>
      <c r="B1" s="35"/>
      <c r="C1" s="35"/>
      <c r="D1" s="35"/>
      <c r="E1" s="35"/>
      <c r="F1" s="35"/>
      <c r="G1" s="35"/>
      <c r="H1" s="35"/>
      <c r="I1" s="35"/>
    </row>
    <row r="2" spans="1:9" x14ac:dyDescent="0.25">
      <c r="A2" s="35" t="s">
        <v>33</v>
      </c>
      <c r="B2" s="35"/>
      <c r="C2" s="35"/>
      <c r="D2" s="35"/>
      <c r="E2" s="35"/>
      <c r="F2" s="35"/>
      <c r="G2" s="35"/>
      <c r="H2" s="35"/>
      <c r="I2" s="35"/>
    </row>
    <row r="3" spans="1:9" x14ac:dyDescent="0.25">
      <c r="A3" s="35" t="s">
        <v>104</v>
      </c>
      <c r="B3" s="35"/>
      <c r="C3" s="35"/>
      <c r="D3" s="35"/>
      <c r="E3" s="35"/>
      <c r="F3" s="35"/>
      <c r="G3" s="35"/>
      <c r="H3" s="35"/>
      <c r="I3" s="35"/>
    </row>
    <row r="4" spans="1:9" x14ac:dyDescent="0.25">
      <c r="A4" s="10"/>
      <c r="B4" s="10"/>
      <c r="C4" s="12"/>
      <c r="D4" s="12"/>
      <c r="E4" s="10"/>
      <c r="F4" s="12"/>
      <c r="G4" s="12"/>
      <c r="H4" s="10"/>
      <c r="I4" s="10"/>
    </row>
    <row r="5" spans="1:9" x14ac:dyDescent="0.25">
      <c r="A5" s="6" t="s">
        <v>29</v>
      </c>
      <c r="B5" s="6"/>
    </row>
    <row r="6" spans="1:9" s="7" customFormat="1" x14ac:dyDescent="0.25">
      <c r="A6" s="36" t="s">
        <v>0</v>
      </c>
      <c r="B6" s="36" t="s">
        <v>89</v>
      </c>
      <c r="C6" s="34" t="s">
        <v>96</v>
      </c>
      <c r="D6" s="34"/>
      <c r="E6" s="34"/>
      <c r="F6" s="34" t="s">
        <v>97</v>
      </c>
      <c r="G6" s="34"/>
      <c r="H6" s="34"/>
      <c r="I6" s="34" t="s">
        <v>98</v>
      </c>
    </row>
    <row r="7" spans="1:9" s="7" customFormat="1" ht="47.25" x14ac:dyDescent="0.25">
      <c r="A7" s="36"/>
      <c r="B7" s="36"/>
      <c r="C7" s="14" t="s">
        <v>30</v>
      </c>
      <c r="D7" s="14" t="s">
        <v>31</v>
      </c>
      <c r="E7" s="11" t="s">
        <v>32</v>
      </c>
      <c r="F7" s="14" t="s">
        <v>30</v>
      </c>
      <c r="G7" s="14" t="s">
        <v>31</v>
      </c>
      <c r="H7" s="9" t="s">
        <v>32</v>
      </c>
      <c r="I7" s="34"/>
    </row>
    <row r="8" spans="1:9" s="7" customFormat="1" x14ac:dyDescent="0.25">
      <c r="A8" s="11">
        <v>1</v>
      </c>
      <c r="B8" s="11">
        <v>2</v>
      </c>
      <c r="C8" s="14">
        <v>3</v>
      </c>
      <c r="D8" s="14">
        <v>4</v>
      </c>
      <c r="E8" s="11">
        <v>5</v>
      </c>
      <c r="F8" s="14">
        <v>6</v>
      </c>
      <c r="G8" s="14">
        <v>7</v>
      </c>
      <c r="H8" s="11">
        <v>8</v>
      </c>
      <c r="I8" s="11">
        <v>9</v>
      </c>
    </row>
    <row r="9" spans="1:9" s="7" customFormat="1" ht="47.25" x14ac:dyDescent="0.25">
      <c r="A9" s="4" t="s">
        <v>34</v>
      </c>
      <c r="B9" s="1"/>
      <c r="C9" s="15">
        <f>C11+C18+C21+C26+C31+C33+C40+C43+C47+C52+C55</f>
        <v>4514351568.2700005</v>
      </c>
      <c r="D9" s="15">
        <f>D11+D18+D21+D26+D31+D33+D40+D43+D47+D52+D55</f>
        <v>2191065633.5799999</v>
      </c>
      <c r="E9" s="25">
        <f>D9/C9*100</f>
        <v>48.535556002778598</v>
      </c>
      <c r="F9" s="15">
        <f>F11+F18+F21+F26+F33+F40+F43+F47+F52+F55</f>
        <v>4302720809.5699997</v>
      </c>
      <c r="G9" s="15">
        <f>G11+G18+G21+G26+G33+G40+G43+G47+G52+G55</f>
        <v>2040995604.4799998</v>
      </c>
      <c r="H9" s="26">
        <f>G9/F9*100</f>
        <v>47.434999731808546</v>
      </c>
      <c r="I9" s="27">
        <f>G9/D9*100</f>
        <v>93.150820002831253</v>
      </c>
    </row>
    <row r="10" spans="1:9" s="7" customFormat="1" x14ac:dyDescent="0.25">
      <c r="A10" s="3" t="s">
        <v>35</v>
      </c>
      <c r="B10" s="2"/>
      <c r="C10" s="17"/>
      <c r="D10" s="17"/>
      <c r="E10" s="24"/>
      <c r="F10" s="18"/>
      <c r="G10" s="18"/>
      <c r="H10" s="24"/>
      <c r="I10" s="28"/>
    </row>
    <row r="11" spans="1:9" ht="31.5" x14ac:dyDescent="0.25">
      <c r="A11" s="22" t="s">
        <v>36</v>
      </c>
      <c r="B11" s="19" t="s">
        <v>37</v>
      </c>
      <c r="C11" s="16">
        <v>270775590.25</v>
      </c>
      <c r="D11" s="16">
        <v>143624065.94</v>
      </c>
      <c r="E11" s="26">
        <f>D11/C11*100</f>
        <v>53.041733122027601</v>
      </c>
      <c r="F11" s="16">
        <v>342433185.62</v>
      </c>
      <c r="G11" s="16">
        <v>192552958.97</v>
      </c>
      <c r="H11" s="26">
        <f>G11/F11*100</f>
        <v>56.230811456363071</v>
      </c>
      <c r="I11" s="27">
        <f>G11/D11*100</f>
        <v>134.06733593688986</v>
      </c>
    </row>
    <row r="12" spans="1:9" ht="78.75" x14ac:dyDescent="0.25">
      <c r="A12" s="21" t="s">
        <v>1</v>
      </c>
      <c r="B12" s="20" t="s">
        <v>38</v>
      </c>
      <c r="C12" s="18">
        <v>11510000</v>
      </c>
      <c r="D12" s="18">
        <v>5613709.3600000003</v>
      </c>
      <c r="E12" s="24">
        <f>D12/C12*100</f>
        <v>48.772453171155519</v>
      </c>
      <c r="F12" s="18">
        <v>14599000</v>
      </c>
      <c r="G12" s="18">
        <v>8648197.9900000002</v>
      </c>
      <c r="H12" s="24">
        <f t="shared" ref="H12:H54" si="0">G12/F12*100</f>
        <v>59.2382902253579</v>
      </c>
      <c r="I12" s="28">
        <f>G12/D12*100</f>
        <v>154.0549650044583</v>
      </c>
    </row>
    <row r="13" spans="1:9" ht="78.75" x14ac:dyDescent="0.25">
      <c r="A13" s="21" t="s">
        <v>99</v>
      </c>
      <c r="B13" s="20" t="s">
        <v>39</v>
      </c>
      <c r="C13" s="18">
        <v>127010934.52</v>
      </c>
      <c r="D13" s="18">
        <v>72535312.769999996</v>
      </c>
      <c r="E13" s="24">
        <f t="shared" ref="E13:E56" si="1">D13/C13*100</f>
        <v>57.10950245671809</v>
      </c>
      <c r="F13" s="18">
        <v>161679782.78999999</v>
      </c>
      <c r="G13" s="18">
        <v>108674450.25</v>
      </c>
      <c r="H13" s="24">
        <f t="shared" si="0"/>
        <v>67.215856166230324</v>
      </c>
      <c r="I13" s="28">
        <f>G13/D13*100</f>
        <v>149.82281884492937</v>
      </c>
    </row>
    <row r="14" spans="1:9" x14ac:dyDescent="0.25">
      <c r="A14" s="21" t="s">
        <v>2</v>
      </c>
      <c r="B14" s="20" t="s">
        <v>40</v>
      </c>
      <c r="C14" s="18">
        <v>38300</v>
      </c>
      <c r="D14" s="18">
        <v>0</v>
      </c>
      <c r="E14" s="24">
        <f t="shared" si="1"/>
        <v>0</v>
      </c>
      <c r="F14" s="18">
        <v>677700</v>
      </c>
      <c r="G14" s="18">
        <v>0</v>
      </c>
      <c r="H14" s="24">
        <f t="shared" si="0"/>
        <v>0</v>
      </c>
      <c r="I14" s="28">
        <v>0</v>
      </c>
    </row>
    <row r="15" spans="1:9" ht="31.5" x14ac:dyDescent="0.25">
      <c r="A15" s="21" t="s">
        <v>103</v>
      </c>
      <c r="B15" s="33" t="s">
        <v>102</v>
      </c>
      <c r="C15" s="18">
        <v>0</v>
      </c>
      <c r="D15" s="18">
        <v>0</v>
      </c>
      <c r="E15" s="24">
        <v>0</v>
      </c>
      <c r="F15" s="18">
        <v>870920.41</v>
      </c>
      <c r="G15" s="18">
        <v>0</v>
      </c>
      <c r="H15" s="24">
        <f t="shared" si="0"/>
        <v>0</v>
      </c>
      <c r="I15" s="28">
        <v>0</v>
      </c>
    </row>
    <row r="16" spans="1:9" x14ac:dyDescent="0.25">
      <c r="A16" s="21" t="s">
        <v>3</v>
      </c>
      <c r="B16" s="20" t="s">
        <v>41</v>
      </c>
      <c r="C16" s="18">
        <v>8000000</v>
      </c>
      <c r="D16" s="18">
        <v>0</v>
      </c>
      <c r="E16" s="24">
        <f t="shared" si="1"/>
        <v>0</v>
      </c>
      <c r="F16" s="18">
        <v>8000000</v>
      </c>
      <c r="G16" s="18">
        <v>0</v>
      </c>
      <c r="H16" s="24">
        <v>0</v>
      </c>
      <c r="I16" s="28">
        <v>0</v>
      </c>
    </row>
    <row r="17" spans="1:9" x14ac:dyDescent="0.25">
      <c r="A17" s="21" t="s">
        <v>4</v>
      </c>
      <c r="B17" s="20" t="s">
        <v>42</v>
      </c>
      <c r="C17" s="18">
        <v>124216355.73</v>
      </c>
      <c r="D17" s="18">
        <v>65475043.810000002</v>
      </c>
      <c r="E17" s="24">
        <f t="shared" si="1"/>
        <v>52.710485205602318</v>
      </c>
      <c r="F17" s="18">
        <v>156605782.41999999</v>
      </c>
      <c r="G17" s="18">
        <v>75230310.730000004</v>
      </c>
      <c r="H17" s="24">
        <f t="shared" si="0"/>
        <v>48.038015945184156</v>
      </c>
      <c r="I17" s="28">
        <f>G17/D17*100</f>
        <v>114.89921403994552</v>
      </c>
    </row>
    <row r="18" spans="1:9" ht="63" x14ac:dyDescent="0.25">
      <c r="A18" s="22" t="s">
        <v>43</v>
      </c>
      <c r="B18" s="19" t="s">
        <v>44</v>
      </c>
      <c r="C18" s="16">
        <v>44258754.170000002</v>
      </c>
      <c r="D18" s="16">
        <v>19122304.489999998</v>
      </c>
      <c r="E18" s="26">
        <f>D18/C18*100</f>
        <v>43.20569986346726</v>
      </c>
      <c r="F18" s="16">
        <v>44355471.5</v>
      </c>
      <c r="G18" s="16">
        <v>21098458.359999999</v>
      </c>
      <c r="H18" s="26">
        <f t="shared" si="0"/>
        <v>47.566754780185349</v>
      </c>
      <c r="I18" s="27">
        <f>G18/D18*100</f>
        <v>110.33428722481347</v>
      </c>
    </row>
    <row r="19" spans="1:9" ht="63" x14ac:dyDescent="0.25">
      <c r="A19" s="21" t="s">
        <v>45</v>
      </c>
      <c r="B19" s="20" t="s">
        <v>46</v>
      </c>
      <c r="C19" s="18">
        <v>44058754.170000002</v>
      </c>
      <c r="D19" s="18">
        <v>19122304.489999998</v>
      </c>
      <c r="E19" s="24">
        <f t="shared" si="1"/>
        <v>43.401827514724751</v>
      </c>
      <c r="F19" s="18">
        <v>44355471.5</v>
      </c>
      <c r="G19" s="18">
        <v>21098458.359999999</v>
      </c>
      <c r="H19" s="24">
        <f t="shared" si="0"/>
        <v>47.566754780185349</v>
      </c>
      <c r="I19" s="28">
        <f>G19/D19*100</f>
        <v>110.33428722481347</v>
      </c>
    </row>
    <row r="20" spans="1:9" ht="47.25" x14ac:dyDescent="0.25">
      <c r="A20" s="21" t="s">
        <v>94</v>
      </c>
      <c r="B20" s="20" t="s">
        <v>95</v>
      </c>
      <c r="C20" s="18">
        <v>200000</v>
      </c>
      <c r="D20" s="18">
        <v>0</v>
      </c>
      <c r="E20" s="24">
        <f t="shared" si="1"/>
        <v>0</v>
      </c>
      <c r="F20" s="18">
        <v>0</v>
      </c>
      <c r="G20" s="18">
        <v>0</v>
      </c>
      <c r="H20" s="24">
        <v>0</v>
      </c>
      <c r="I20" s="28">
        <v>0</v>
      </c>
    </row>
    <row r="21" spans="1:9" x14ac:dyDescent="0.25">
      <c r="A21" s="22" t="s">
        <v>47</v>
      </c>
      <c r="B21" s="19" t="s">
        <v>48</v>
      </c>
      <c r="C21" s="16">
        <v>352967967.91000003</v>
      </c>
      <c r="D21" s="16">
        <v>174612602.13</v>
      </c>
      <c r="E21" s="26">
        <f t="shared" si="1"/>
        <v>49.469815395408006</v>
      </c>
      <c r="F21" s="16">
        <v>423131730.67000002</v>
      </c>
      <c r="G21" s="16">
        <v>200237371.47</v>
      </c>
      <c r="H21" s="26">
        <f t="shared" si="0"/>
        <v>47.322702826596782</v>
      </c>
      <c r="I21" s="27">
        <v>0</v>
      </c>
    </row>
    <row r="22" spans="1:9" x14ac:dyDescent="0.25">
      <c r="A22" s="21" t="s">
        <v>5</v>
      </c>
      <c r="B22" s="20" t="s">
        <v>49</v>
      </c>
      <c r="C22" s="18">
        <v>2234260</v>
      </c>
      <c r="D22" s="18">
        <v>203794</v>
      </c>
      <c r="E22" s="24">
        <f t="shared" si="1"/>
        <v>9.1213198105860549</v>
      </c>
      <c r="F22" s="18">
        <v>3177900</v>
      </c>
      <c r="G22" s="18">
        <v>796457.57</v>
      </c>
      <c r="H22" s="24">
        <f t="shared" si="0"/>
        <v>25.062386166965606</v>
      </c>
      <c r="I22" s="28">
        <f t="shared" ref="I22:I31" si="2">G22/D22*100</f>
        <v>390.81502399481826</v>
      </c>
    </row>
    <row r="23" spans="1:9" x14ac:dyDescent="0.25">
      <c r="A23" s="21" t="s">
        <v>6</v>
      </c>
      <c r="B23" s="20" t="s">
        <v>50</v>
      </c>
      <c r="C23" s="18">
        <v>78001000</v>
      </c>
      <c r="D23" s="18">
        <v>46080026.450000003</v>
      </c>
      <c r="E23" s="24">
        <f t="shared" si="1"/>
        <v>59.076199600005133</v>
      </c>
      <c r="F23" s="18">
        <v>95984399.290000007</v>
      </c>
      <c r="G23" s="18">
        <v>49317815.700000003</v>
      </c>
      <c r="H23" s="24">
        <f t="shared" si="0"/>
        <v>51.381074492110834</v>
      </c>
      <c r="I23" s="28">
        <f t="shared" si="2"/>
        <v>107.02644833225786</v>
      </c>
    </row>
    <row r="24" spans="1:9" ht="31.5" x14ac:dyDescent="0.25">
      <c r="A24" s="21" t="s">
        <v>7</v>
      </c>
      <c r="B24" s="20" t="s">
        <v>51</v>
      </c>
      <c r="C24" s="18">
        <v>159911537.62</v>
      </c>
      <c r="D24" s="18">
        <v>81095726.609999999</v>
      </c>
      <c r="E24" s="24">
        <f t="shared" si="1"/>
        <v>50.712867762368028</v>
      </c>
      <c r="F24" s="18">
        <v>191310487.18000001</v>
      </c>
      <c r="G24" s="18">
        <v>90290574.480000004</v>
      </c>
      <c r="H24" s="24">
        <f t="shared" si="0"/>
        <v>47.19583113864924</v>
      </c>
      <c r="I24" s="28">
        <f t="shared" si="2"/>
        <v>111.33826436283042</v>
      </c>
    </row>
    <row r="25" spans="1:9" ht="31.5" x14ac:dyDescent="0.25">
      <c r="A25" s="21" t="s">
        <v>8</v>
      </c>
      <c r="B25" s="20" t="s">
        <v>52</v>
      </c>
      <c r="C25" s="18">
        <v>112821170.29000001</v>
      </c>
      <c r="D25" s="18">
        <v>47233055.07</v>
      </c>
      <c r="E25" s="24">
        <f t="shared" si="1"/>
        <v>41.865418474733318</v>
      </c>
      <c r="F25" s="18">
        <v>132658944.2</v>
      </c>
      <c r="G25" s="18">
        <v>59832523.719999999</v>
      </c>
      <c r="H25" s="24">
        <f t="shared" si="0"/>
        <v>45.102517648410469</v>
      </c>
      <c r="I25" s="28">
        <f t="shared" si="2"/>
        <v>126.6751084199983</v>
      </c>
    </row>
    <row r="26" spans="1:9" ht="31.5" x14ac:dyDescent="0.25">
      <c r="A26" s="22" t="s">
        <v>53</v>
      </c>
      <c r="B26" s="19" t="s">
        <v>54</v>
      </c>
      <c r="C26" s="16">
        <v>457036686.54000002</v>
      </c>
      <c r="D26" s="16">
        <v>208970609.91999999</v>
      </c>
      <c r="E26" s="26">
        <f t="shared" si="1"/>
        <v>45.722939990225662</v>
      </c>
      <c r="F26" s="16">
        <v>415195286.41000003</v>
      </c>
      <c r="G26" s="16">
        <v>132946490.91</v>
      </c>
      <c r="H26" s="26">
        <f t="shared" si="0"/>
        <v>32.020231265033452</v>
      </c>
      <c r="I26" s="27">
        <f t="shared" si="2"/>
        <v>63.619707556433781</v>
      </c>
    </row>
    <row r="27" spans="1:9" x14ac:dyDescent="0.25">
      <c r="A27" s="21" t="s">
        <v>9</v>
      </c>
      <c r="B27" s="20" t="s">
        <v>55</v>
      </c>
      <c r="C27" s="18">
        <v>16242026.789999999</v>
      </c>
      <c r="D27" s="18">
        <v>9583389.9000000004</v>
      </c>
      <c r="E27" s="24">
        <f t="shared" si="1"/>
        <v>59.003657757173301</v>
      </c>
      <c r="F27" s="18">
        <v>20834564.73</v>
      </c>
      <c r="G27" s="18">
        <v>6766959.0599999996</v>
      </c>
      <c r="H27" s="24">
        <f t="shared" si="0"/>
        <v>32.479483721856475</v>
      </c>
      <c r="I27" s="28">
        <f t="shared" si="2"/>
        <v>70.611329921993459</v>
      </c>
    </row>
    <row r="28" spans="1:9" x14ac:dyDescent="0.25">
      <c r="A28" s="21" t="s">
        <v>10</v>
      </c>
      <c r="B28" s="20" t="s">
        <v>56</v>
      </c>
      <c r="C28" s="18">
        <v>7386000</v>
      </c>
      <c r="D28" s="18">
        <v>661938.5</v>
      </c>
      <c r="E28" s="24">
        <f t="shared" si="1"/>
        <v>8.962070132683456</v>
      </c>
      <c r="F28" s="18">
        <v>5757406.9299999997</v>
      </c>
      <c r="G28" s="18">
        <v>348654.6</v>
      </c>
      <c r="H28" s="24">
        <f t="shared" si="0"/>
        <v>6.0557574658006672</v>
      </c>
      <c r="I28" s="28">
        <f t="shared" si="2"/>
        <v>52.671751227644258</v>
      </c>
    </row>
    <row r="29" spans="1:9" x14ac:dyDescent="0.25">
      <c r="A29" s="21" t="s">
        <v>11</v>
      </c>
      <c r="B29" s="20" t="s">
        <v>57</v>
      </c>
      <c r="C29" s="18">
        <v>373640210.00999999</v>
      </c>
      <c r="D29" s="18">
        <v>175337198.49000001</v>
      </c>
      <c r="E29" s="24">
        <f t="shared" si="1"/>
        <v>46.926747655266368</v>
      </c>
      <c r="F29" s="18">
        <v>294877258.61000001</v>
      </c>
      <c r="G29" s="18">
        <v>88196892.060000002</v>
      </c>
      <c r="H29" s="24">
        <f t="shared" si="0"/>
        <v>29.90969614806675</v>
      </c>
      <c r="I29" s="28">
        <f t="shared" si="2"/>
        <v>50.30130104709648</v>
      </c>
    </row>
    <row r="30" spans="1:9" ht="31.5" x14ac:dyDescent="0.25">
      <c r="A30" s="21" t="s">
        <v>12</v>
      </c>
      <c r="B30" s="20" t="s">
        <v>58</v>
      </c>
      <c r="C30" s="18">
        <v>59768449.740000002</v>
      </c>
      <c r="D30" s="18">
        <v>23388083.030000001</v>
      </c>
      <c r="E30" s="24">
        <f t="shared" si="1"/>
        <v>39.131152191065681</v>
      </c>
      <c r="F30" s="18">
        <v>93726056.140000001</v>
      </c>
      <c r="G30" s="18">
        <v>37633985.189999998</v>
      </c>
      <c r="H30" s="24">
        <f t="shared" si="0"/>
        <v>40.153172703421511</v>
      </c>
      <c r="I30" s="28">
        <f t="shared" si="2"/>
        <v>160.91094401249865</v>
      </c>
    </row>
    <row r="31" spans="1:9" x14ac:dyDescent="0.25">
      <c r="A31" s="22" t="s">
        <v>90</v>
      </c>
      <c r="B31" s="19" t="s">
        <v>91</v>
      </c>
      <c r="C31" s="16">
        <v>7513000</v>
      </c>
      <c r="D31" s="16">
        <v>1309341.78</v>
      </c>
      <c r="E31" s="26">
        <f t="shared" si="1"/>
        <v>17.427682417143618</v>
      </c>
      <c r="F31" s="16"/>
      <c r="G31" s="16"/>
      <c r="H31" s="26" t="e">
        <f>G31/F31*100</f>
        <v>#DIV/0!</v>
      </c>
      <c r="I31" s="27">
        <f t="shared" si="2"/>
        <v>0</v>
      </c>
    </row>
    <row r="32" spans="1:9" ht="31.5" x14ac:dyDescent="0.25">
      <c r="A32" s="21" t="s">
        <v>92</v>
      </c>
      <c r="B32" s="20" t="s">
        <v>93</v>
      </c>
      <c r="C32" s="18">
        <v>7513000</v>
      </c>
      <c r="D32" s="18">
        <v>1309341.78</v>
      </c>
      <c r="E32" s="24">
        <f t="shared" si="1"/>
        <v>17.427682417143618</v>
      </c>
      <c r="F32" s="18"/>
      <c r="G32" s="18"/>
      <c r="H32" s="24" t="e">
        <f t="shared" si="0"/>
        <v>#DIV/0!</v>
      </c>
      <c r="I32" s="28">
        <v>0</v>
      </c>
    </row>
    <row r="33" spans="1:9" x14ac:dyDescent="0.25">
      <c r="A33" s="22" t="s">
        <v>59</v>
      </c>
      <c r="B33" s="19" t="s">
        <v>60</v>
      </c>
      <c r="C33" s="16">
        <v>2955447500.48</v>
      </c>
      <c r="D33" s="16">
        <v>1423957703.8900001</v>
      </c>
      <c r="E33" s="26">
        <f t="shared" si="1"/>
        <v>48.180781545222253</v>
      </c>
      <c r="F33" s="16">
        <v>2609272674</v>
      </c>
      <c r="G33" s="16">
        <v>1283285907.8299999</v>
      </c>
      <c r="H33" s="26">
        <f t="shared" si="0"/>
        <v>49.181747872395796</v>
      </c>
      <c r="I33" s="27">
        <v>0</v>
      </c>
    </row>
    <row r="34" spans="1:9" x14ac:dyDescent="0.25">
      <c r="A34" s="21" t="s">
        <v>13</v>
      </c>
      <c r="B34" s="20" t="s">
        <v>61</v>
      </c>
      <c r="C34" s="18">
        <v>1112203262.8099999</v>
      </c>
      <c r="D34" s="18">
        <v>488502030.06999999</v>
      </c>
      <c r="E34" s="24">
        <f t="shared" si="1"/>
        <v>43.922010158088511</v>
      </c>
      <c r="F34" s="18">
        <v>1071081697.16</v>
      </c>
      <c r="G34" s="18">
        <v>505682331.27999997</v>
      </c>
      <c r="H34" s="24">
        <f t="shared" si="0"/>
        <v>47.212302536849371</v>
      </c>
      <c r="I34" s="28">
        <f t="shared" ref="I34:I50" si="3">G34/D34*100</f>
        <v>103.51693547876108</v>
      </c>
    </row>
    <row r="35" spans="1:9" x14ac:dyDescent="0.25">
      <c r="A35" s="21" t="s">
        <v>14</v>
      </c>
      <c r="B35" s="20" t="s">
        <v>62</v>
      </c>
      <c r="C35" s="18">
        <v>1420287921.6199999</v>
      </c>
      <c r="D35" s="18">
        <v>755499644.14999998</v>
      </c>
      <c r="E35" s="24">
        <f t="shared" si="1"/>
        <v>53.19341470483441</v>
      </c>
      <c r="F35" s="18">
        <v>1145329693.8099999</v>
      </c>
      <c r="G35" s="18">
        <v>585303214.96000004</v>
      </c>
      <c r="H35" s="24">
        <f t="shared" si="0"/>
        <v>51.103469867524154</v>
      </c>
      <c r="I35" s="28">
        <f t="shared" si="3"/>
        <v>77.472334962978692</v>
      </c>
    </row>
    <row r="36" spans="1:9" x14ac:dyDescent="0.25">
      <c r="A36" s="21" t="s">
        <v>15</v>
      </c>
      <c r="B36" s="20" t="s">
        <v>63</v>
      </c>
      <c r="C36" s="18">
        <v>306062929.50999999</v>
      </c>
      <c r="D36" s="18">
        <v>138047908.34</v>
      </c>
      <c r="E36" s="24">
        <f t="shared" si="1"/>
        <v>45.104419722117825</v>
      </c>
      <c r="F36" s="18">
        <v>260842304</v>
      </c>
      <c r="G36" s="18">
        <v>141486393.59999999</v>
      </c>
      <c r="H36" s="24">
        <f t="shared" si="0"/>
        <v>54.24211925378485</v>
      </c>
      <c r="I36" s="28">
        <f t="shared" si="3"/>
        <v>102.49079127771448</v>
      </c>
    </row>
    <row r="37" spans="1:9" ht="47.25" x14ac:dyDescent="0.25">
      <c r="A37" s="21" t="s">
        <v>16</v>
      </c>
      <c r="B37" s="20" t="s">
        <v>64</v>
      </c>
      <c r="C37" s="18">
        <v>1022160</v>
      </c>
      <c r="D37" s="18">
        <v>662904.14</v>
      </c>
      <c r="E37" s="24">
        <f t="shared" si="1"/>
        <v>64.853265633560312</v>
      </c>
      <c r="F37" s="18">
        <v>1212232.46</v>
      </c>
      <c r="G37" s="18">
        <v>392934.26</v>
      </c>
      <c r="H37" s="24">
        <f t="shared" si="0"/>
        <v>32.414101499971387</v>
      </c>
      <c r="I37" s="28">
        <f t="shared" si="3"/>
        <v>59.274672805633713</v>
      </c>
    </row>
    <row r="38" spans="1:9" x14ac:dyDescent="0.25">
      <c r="A38" s="21" t="s">
        <v>17</v>
      </c>
      <c r="B38" s="20" t="s">
        <v>65</v>
      </c>
      <c r="C38" s="18">
        <v>21351695.41</v>
      </c>
      <c r="D38" s="18">
        <v>9913034.5700000003</v>
      </c>
      <c r="E38" s="24">
        <f t="shared" si="1"/>
        <v>46.42738845626873</v>
      </c>
      <c r="F38" s="18">
        <v>26648772.510000002</v>
      </c>
      <c r="G38" s="18">
        <v>11651362.6</v>
      </c>
      <c r="H38" s="24">
        <f t="shared" si="0"/>
        <v>43.721948527377023</v>
      </c>
      <c r="I38" s="28">
        <f t="shared" si="3"/>
        <v>117.53578097327264</v>
      </c>
    </row>
    <row r="39" spans="1:9" x14ac:dyDescent="0.25">
      <c r="A39" s="21" t="s">
        <v>18</v>
      </c>
      <c r="B39" s="20" t="s">
        <v>66</v>
      </c>
      <c r="C39" s="18">
        <v>94519531.129999995</v>
      </c>
      <c r="D39" s="18">
        <v>31332182.620000001</v>
      </c>
      <c r="E39" s="24">
        <f t="shared" si="1"/>
        <v>33.148897635671126</v>
      </c>
      <c r="F39" s="18">
        <v>104157974.06</v>
      </c>
      <c r="G39" s="18">
        <v>38769671.130000003</v>
      </c>
      <c r="H39" s="24">
        <f t="shared" si="0"/>
        <v>37.221990423572187</v>
      </c>
      <c r="I39" s="28">
        <f t="shared" si="3"/>
        <v>123.73753721597581</v>
      </c>
    </row>
    <row r="40" spans="1:9" x14ac:dyDescent="0.25">
      <c r="A40" s="22" t="s">
        <v>67</v>
      </c>
      <c r="B40" s="19" t="s">
        <v>68</v>
      </c>
      <c r="C40" s="16">
        <v>81365525.269999996</v>
      </c>
      <c r="D40" s="16">
        <v>41604456.990000002</v>
      </c>
      <c r="E40" s="26">
        <f t="shared" si="1"/>
        <v>51.132782406235918</v>
      </c>
      <c r="F40" s="16">
        <v>82431586.900000006</v>
      </c>
      <c r="G40" s="16">
        <v>44848376.799999997</v>
      </c>
      <c r="H40" s="26">
        <f t="shared" si="0"/>
        <v>54.406785659005664</v>
      </c>
      <c r="I40" s="27">
        <f t="shared" si="3"/>
        <v>107.79704878921915</v>
      </c>
    </row>
    <row r="41" spans="1:9" x14ac:dyDescent="0.25">
      <c r="A41" s="21" t="s">
        <v>19</v>
      </c>
      <c r="B41" s="20" t="s">
        <v>69</v>
      </c>
      <c r="C41" s="18">
        <v>79191525.269999996</v>
      </c>
      <c r="D41" s="18">
        <v>40673305.899999999</v>
      </c>
      <c r="E41" s="24">
        <f t="shared" si="1"/>
        <v>51.360680023937114</v>
      </c>
      <c r="F41" s="18">
        <v>79941586.900000006</v>
      </c>
      <c r="G41" s="18">
        <v>43938064.240000002</v>
      </c>
      <c r="H41" s="24">
        <f t="shared" si="0"/>
        <v>54.962712079962472</v>
      </c>
      <c r="I41" s="28">
        <f>G41/D41*100</f>
        <v>108.02678382727674</v>
      </c>
    </row>
    <row r="42" spans="1:9" ht="31.5" x14ac:dyDescent="0.25">
      <c r="A42" s="21" t="s">
        <v>20</v>
      </c>
      <c r="B42" s="20" t="s">
        <v>70</v>
      </c>
      <c r="C42" s="18">
        <v>2174000</v>
      </c>
      <c r="D42" s="18">
        <v>931151.09</v>
      </c>
      <c r="E42" s="24">
        <f t="shared" si="1"/>
        <v>42.83123689052438</v>
      </c>
      <c r="F42" s="18">
        <v>2490000</v>
      </c>
      <c r="G42" s="18">
        <v>910312.56</v>
      </c>
      <c r="H42" s="24">
        <f t="shared" si="0"/>
        <v>36.558737349397589</v>
      </c>
      <c r="I42" s="28">
        <f>G42/D42*100</f>
        <v>97.762067807921497</v>
      </c>
    </row>
    <row r="43" spans="1:9" x14ac:dyDescent="0.25">
      <c r="A43" s="22" t="s">
        <v>71</v>
      </c>
      <c r="B43" s="19" t="s">
        <v>72</v>
      </c>
      <c r="C43" s="16">
        <v>193156750.22</v>
      </c>
      <c r="D43" s="16">
        <v>110201946.04000001</v>
      </c>
      <c r="E43" s="26">
        <f t="shared" si="1"/>
        <v>57.053116660164946</v>
      </c>
      <c r="F43" s="16">
        <v>208831787.52000001</v>
      </c>
      <c r="G43" s="16">
        <v>88672154.769999996</v>
      </c>
      <c r="H43" s="26">
        <f t="shared" si="0"/>
        <v>42.461042843636911</v>
      </c>
      <c r="I43" s="27">
        <f t="shared" si="3"/>
        <v>80.46332932978757</v>
      </c>
    </row>
    <row r="44" spans="1:9" x14ac:dyDescent="0.25">
      <c r="A44" s="21" t="s">
        <v>21</v>
      </c>
      <c r="B44" s="20" t="s">
        <v>73</v>
      </c>
      <c r="C44" s="18">
        <v>5583000</v>
      </c>
      <c r="D44" s="18">
        <v>2900672.98</v>
      </c>
      <c r="E44" s="24">
        <f t="shared" si="1"/>
        <v>51.955453698728284</v>
      </c>
      <c r="F44" s="18">
        <v>6531000</v>
      </c>
      <c r="G44" s="18">
        <v>3282155</v>
      </c>
      <c r="H44" s="24">
        <f t="shared" si="0"/>
        <v>50.255014546011331</v>
      </c>
      <c r="I44" s="28">
        <f t="shared" si="3"/>
        <v>113.15150044938882</v>
      </c>
    </row>
    <row r="45" spans="1:9" x14ac:dyDescent="0.25">
      <c r="A45" s="21" t="s">
        <v>22</v>
      </c>
      <c r="B45" s="20" t="s">
        <v>74</v>
      </c>
      <c r="C45" s="18">
        <v>28166714</v>
      </c>
      <c r="D45" s="18">
        <v>22424205</v>
      </c>
      <c r="E45" s="24">
        <f t="shared" si="1"/>
        <v>79.612428343611541</v>
      </c>
      <c r="F45" s="18">
        <v>62694996</v>
      </c>
      <c r="G45" s="18">
        <v>28381546.68</v>
      </c>
      <c r="H45" s="24">
        <f t="shared" si="0"/>
        <v>45.269237564031428</v>
      </c>
      <c r="I45" s="28">
        <f t="shared" si="3"/>
        <v>126.56656804555612</v>
      </c>
    </row>
    <row r="46" spans="1:9" x14ac:dyDescent="0.25">
      <c r="A46" s="21" t="s">
        <v>23</v>
      </c>
      <c r="B46" s="20" t="s">
        <v>75</v>
      </c>
      <c r="C46" s="18">
        <v>159407036.22</v>
      </c>
      <c r="D46" s="18">
        <v>84877068.060000002</v>
      </c>
      <c r="E46" s="24">
        <f t="shared" si="1"/>
        <v>53.245496605846121</v>
      </c>
      <c r="F46" s="18">
        <v>139605791.52000001</v>
      </c>
      <c r="G46" s="18">
        <v>57008453.090000004</v>
      </c>
      <c r="H46" s="24">
        <f t="shared" si="0"/>
        <v>40.835306665506735</v>
      </c>
      <c r="I46" s="28">
        <f t="shared" si="3"/>
        <v>67.165907580243527</v>
      </c>
    </row>
    <row r="47" spans="1:9" ht="31.5" x14ac:dyDescent="0.25">
      <c r="A47" s="22" t="s">
        <v>76</v>
      </c>
      <c r="B47" s="19" t="s">
        <v>77</v>
      </c>
      <c r="C47" s="16">
        <v>118404673.75</v>
      </c>
      <c r="D47" s="16">
        <v>62292493.469999999</v>
      </c>
      <c r="E47" s="26">
        <f t="shared" si="1"/>
        <v>52.609826535669157</v>
      </c>
      <c r="F47" s="16">
        <v>160839668.69999999</v>
      </c>
      <c r="G47" s="16">
        <v>71143791.069999993</v>
      </c>
      <c r="H47" s="26">
        <f t="shared" si="0"/>
        <v>44.2327391277448</v>
      </c>
      <c r="I47" s="27">
        <f t="shared" si="3"/>
        <v>114.20925236242594</v>
      </c>
    </row>
    <row r="48" spans="1:9" x14ac:dyDescent="0.25">
      <c r="A48" s="21" t="s">
        <v>100</v>
      </c>
      <c r="B48" s="20" t="s">
        <v>101</v>
      </c>
      <c r="C48" s="18">
        <v>0</v>
      </c>
      <c r="D48" s="18">
        <v>0</v>
      </c>
      <c r="E48" s="24">
        <v>0</v>
      </c>
      <c r="F48" s="17">
        <v>3370000</v>
      </c>
      <c r="G48" s="17">
        <v>0</v>
      </c>
      <c r="H48" s="24">
        <f t="shared" si="0"/>
        <v>0</v>
      </c>
      <c r="I48" s="28">
        <v>0</v>
      </c>
    </row>
    <row r="49" spans="1:9" x14ac:dyDescent="0.25">
      <c r="A49" s="21" t="s">
        <v>24</v>
      </c>
      <c r="B49" s="20" t="s">
        <v>78</v>
      </c>
      <c r="C49" s="18">
        <v>2771300</v>
      </c>
      <c r="D49" s="18">
        <v>1788545.92</v>
      </c>
      <c r="E49" s="24">
        <f t="shared" si="1"/>
        <v>64.538156100025262</v>
      </c>
      <c r="F49" s="18">
        <v>3061475</v>
      </c>
      <c r="G49" s="18">
        <v>1158972.3400000001</v>
      </c>
      <c r="H49" s="24">
        <f t="shared" si="0"/>
        <v>37.856665169566959</v>
      </c>
      <c r="I49" s="28">
        <f t="shared" si="3"/>
        <v>64.799697175233845</v>
      </c>
    </row>
    <row r="50" spans="1:9" x14ac:dyDescent="0.25">
      <c r="A50" s="21" t="s">
        <v>25</v>
      </c>
      <c r="B50" s="20" t="s">
        <v>79</v>
      </c>
      <c r="C50" s="18">
        <v>105029188.90000001</v>
      </c>
      <c r="D50" s="18">
        <v>55075664.600000001</v>
      </c>
      <c r="E50" s="24">
        <f t="shared" si="1"/>
        <v>52.438436568750838</v>
      </c>
      <c r="F50" s="18">
        <v>142818547.78999999</v>
      </c>
      <c r="G50" s="18">
        <v>64625578.640000001</v>
      </c>
      <c r="H50" s="24">
        <f t="shared" si="0"/>
        <v>45.250130070658102</v>
      </c>
      <c r="I50" s="28">
        <f t="shared" si="3"/>
        <v>117.33962560299271</v>
      </c>
    </row>
    <row r="51" spans="1:9" ht="31.5" x14ac:dyDescent="0.25">
      <c r="A51" s="21" t="s">
        <v>26</v>
      </c>
      <c r="B51" s="20" t="s">
        <v>80</v>
      </c>
      <c r="C51" s="18">
        <v>10604184.85</v>
      </c>
      <c r="D51" s="18">
        <v>5428282.9500000002</v>
      </c>
      <c r="E51" s="24">
        <f t="shared" si="1"/>
        <v>51.190006839611065</v>
      </c>
      <c r="F51" s="18">
        <v>11589645.91</v>
      </c>
      <c r="G51" s="18">
        <v>5359240.09</v>
      </c>
      <c r="H51" s="24">
        <f t="shared" si="0"/>
        <v>46.241620594947065</v>
      </c>
      <c r="I51" s="28">
        <f>G51/D51*100</f>
        <v>98.728090251817108</v>
      </c>
    </row>
    <row r="52" spans="1:9" ht="31.5" x14ac:dyDescent="0.25">
      <c r="A52" s="22" t="s">
        <v>81</v>
      </c>
      <c r="B52" s="19" t="s">
        <v>82</v>
      </c>
      <c r="C52" s="16">
        <v>14229119.68</v>
      </c>
      <c r="D52" s="16">
        <v>5284905.6399999997</v>
      </c>
      <c r="E52" s="26">
        <f t="shared" si="1"/>
        <v>37.141479999133722</v>
      </c>
      <c r="F52" s="16">
        <v>16078418.25</v>
      </c>
      <c r="G52" s="16">
        <v>6210094.2999999998</v>
      </c>
      <c r="H52" s="26">
        <f t="shared" si="0"/>
        <v>38.623788754842224</v>
      </c>
      <c r="I52" s="27">
        <f>G52/D52*100</f>
        <v>117.50624747199838</v>
      </c>
    </row>
    <row r="53" spans="1:9" x14ac:dyDescent="0.25">
      <c r="A53" s="21" t="s">
        <v>27</v>
      </c>
      <c r="B53" s="20" t="s">
        <v>83</v>
      </c>
      <c r="C53" s="18">
        <v>11729119.68</v>
      </c>
      <c r="D53" s="18">
        <v>5142624.8600000003</v>
      </c>
      <c r="E53" s="24">
        <f t="shared" si="1"/>
        <v>43.844934660944652</v>
      </c>
      <c r="F53" s="18">
        <v>13908418.25</v>
      </c>
      <c r="G53" s="18">
        <v>6032724.2599999998</v>
      </c>
      <c r="H53" s="24">
        <f t="shared" si="0"/>
        <v>43.374625004536369</v>
      </c>
      <c r="I53" s="28">
        <f>G53/D53*100</f>
        <v>117.30827008058293</v>
      </c>
    </row>
    <row r="54" spans="1:9" x14ac:dyDescent="0.25">
      <c r="A54" s="21" t="s">
        <v>28</v>
      </c>
      <c r="B54" s="20" t="s">
        <v>84</v>
      </c>
      <c r="C54" s="18">
        <v>2500000</v>
      </c>
      <c r="D54" s="18">
        <v>142280.78</v>
      </c>
      <c r="E54" s="24">
        <f>D54/C54*100</f>
        <v>5.6912311999999998</v>
      </c>
      <c r="F54" s="18">
        <v>2170000</v>
      </c>
      <c r="G54" s="18">
        <v>177370.04</v>
      </c>
      <c r="H54" s="24">
        <f t="shared" si="0"/>
        <v>8.1737345622119815</v>
      </c>
      <c r="I54" s="28">
        <f>G54/D54*100</f>
        <v>124.66198175185714</v>
      </c>
    </row>
    <row r="55" spans="1:9" ht="47.25" x14ac:dyDescent="0.25">
      <c r="A55" s="22" t="s">
        <v>85</v>
      </c>
      <c r="B55" s="19" t="s">
        <v>86</v>
      </c>
      <c r="C55" s="16">
        <v>19196000</v>
      </c>
      <c r="D55" s="16">
        <v>85203.29</v>
      </c>
      <c r="E55" s="26">
        <f t="shared" si="1"/>
        <v>0.44385960616795161</v>
      </c>
      <c r="F55" s="32">
        <v>151000</v>
      </c>
      <c r="G55" s="16">
        <v>0</v>
      </c>
      <c r="H55" s="26">
        <f t="shared" ref="H55" si="4">G55/F55*100</f>
        <v>0</v>
      </c>
      <c r="I55" s="27">
        <f>G55/D55*100</f>
        <v>0</v>
      </c>
    </row>
    <row r="56" spans="1:9" ht="31.5" x14ac:dyDescent="0.25">
      <c r="A56" s="29" t="s">
        <v>87</v>
      </c>
      <c r="B56" s="30" t="s">
        <v>88</v>
      </c>
      <c r="C56" s="31">
        <v>19196000</v>
      </c>
      <c r="D56" s="18">
        <v>85203.29</v>
      </c>
      <c r="E56" s="24">
        <f t="shared" si="1"/>
        <v>0.44385960616795161</v>
      </c>
      <c r="F56" s="23">
        <v>151000</v>
      </c>
      <c r="G56" s="18">
        <v>0</v>
      </c>
      <c r="H56" s="24">
        <f t="shared" ref="H56" si="5">G56/F56*100</f>
        <v>0</v>
      </c>
      <c r="I56" s="28">
        <f t="shared" ref="I56" si="6">G56/D56*100</f>
        <v>0</v>
      </c>
    </row>
  </sheetData>
  <autoFilter ref="A8:I56"/>
  <mergeCells count="8">
    <mergeCell ref="C6:E6"/>
    <mergeCell ref="F6:H6"/>
    <mergeCell ref="A1:I1"/>
    <mergeCell ref="A3:I3"/>
    <mergeCell ref="A2:I2"/>
    <mergeCell ref="A6:A7"/>
    <mergeCell ref="I6:I7"/>
    <mergeCell ref="B6:B7"/>
  </mergeCells>
  <conditionalFormatting sqref="A1:B6 F6 C5:I5 I6 J1:XFD8">
    <cfRule type="cellIs" dxfId="1" priority="4" operator="equal">
      <formula>TRUE</formula>
    </cfRule>
  </conditionalFormatting>
  <conditionalFormatting sqref="C6 C7:H7">
    <cfRule type="cellIs" dxfId="0" priority="1" operator="equal">
      <formula>TRUE</formula>
    </cfRule>
  </conditionalFormatting>
  <pageMargins left="0.55118110236220474" right="0.35433070866141736" top="0.39370078740157483" bottom="0.19685039370078741" header="0.19685039370078741" footer="0.19685039370078741"/>
  <pageSetup paperSize="9" scale="54" fitToHeight="0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КБ расходы</vt:lpstr>
      <vt:lpstr>Лист1</vt:lpstr>
      <vt:lpstr>'КБ расходы'!Заголовки_для_печати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Кагарманова Наиля Нигматзяновна</dc:creator>
  <cp:lastModifiedBy>Толстова Ольга Анатольевна</cp:lastModifiedBy>
  <cp:lastPrinted>2026-07-21T07:41:13Z</cp:lastPrinted>
  <dcterms:created xsi:type="dcterms:W3CDTF">2019-07-15T10:24:20Z</dcterms:created>
  <dcterms:modified xsi:type="dcterms:W3CDTF">2026-07-21T07:44:25Z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