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ito09\Desktop\3 Иные материалы за 2025\"/>
    </mc:Choice>
  </mc:AlternateContent>
  <xr:revisionPtr revIDLastSave="0" documentId="13_ncr:1_{07BED575-181A-498B-A498-58365E6D5BA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Расходы ГО" sheetId="9" r:id="rId1"/>
  </sheets>
  <definedNames>
    <definedName name="_xlnm._FilterDatabase" localSheetId="0" hidden="1">'Расходы ГО'!$A$5:$L$54</definedName>
    <definedName name="_xlnm.Print_Titles" localSheetId="0">'Расходы ГО'!$4:$4</definedName>
    <definedName name="_xlnm.Print_Area" localSheetId="0">'Расходы ГО'!$A$1:$I$63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  <c r="F17" i="9"/>
  <c r="H18" i="9"/>
  <c r="H42" i="9" l="1"/>
  <c r="F42" i="9"/>
  <c r="H26" i="9" l="1"/>
  <c r="F26" i="9"/>
  <c r="F24" i="9"/>
  <c r="H17" i="9" l="1"/>
  <c r="H10" i="9" l="1"/>
  <c r="H11" i="9"/>
  <c r="H7" i="9"/>
  <c r="H9" i="9"/>
  <c r="D5" i="9" l="1"/>
  <c r="H5" i="9" s="1"/>
  <c r="E5" i="9"/>
  <c r="C5" i="9"/>
  <c r="F5" i="9" l="1"/>
  <c r="H48" i="9"/>
  <c r="F48" i="9"/>
  <c r="F13" i="9" l="1"/>
  <c r="H6" i="9"/>
  <c r="H49" i="9"/>
  <c r="F49" i="9"/>
  <c r="H46" i="9"/>
  <c r="F46" i="9"/>
  <c r="H45" i="9"/>
  <c r="F45" i="9"/>
  <c r="H44" i="9"/>
  <c r="F44" i="9"/>
  <c r="H43" i="9"/>
  <c r="F43" i="9"/>
  <c r="H40" i="9"/>
  <c r="F40" i="9"/>
  <c r="H39" i="9"/>
  <c r="F39" i="9"/>
  <c r="H38" i="9"/>
  <c r="F38" i="9"/>
  <c r="H36" i="9"/>
  <c r="F36" i="9"/>
  <c r="H35" i="9"/>
  <c r="F35" i="9"/>
  <c r="H33" i="9"/>
  <c r="F33" i="9"/>
  <c r="H32" i="9"/>
  <c r="F32" i="9"/>
  <c r="H31" i="9"/>
  <c r="F31" i="9"/>
  <c r="H30" i="9"/>
  <c r="F30" i="9"/>
  <c r="H29" i="9"/>
  <c r="F29" i="9"/>
  <c r="H28" i="9"/>
  <c r="F28" i="9"/>
  <c r="H24" i="9"/>
  <c r="H23" i="9"/>
  <c r="F23" i="9"/>
  <c r="H22" i="9"/>
  <c r="H21" i="9"/>
  <c r="F21" i="9"/>
  <c r="H19" i="9"/>
  <c r="F19" i="9"/>
  <c r="F18" i="9"/>
  <c r="H16" i="9"/>
  <c r="F16" i="9"/>
  <c r="H14" i="9"/>
  <c r="F14" i="9"/>
  <c r="H12" i="9"/>
  <c r="F12" i="9"/>
  <c r="F11" i="9"/>
  <c r="F10" i="9"/>
  <c r="F9" i="9"/>
  <c r="H8" i="9"/>
  <c r="F8" i="9"/>
  <c r="F7" i="9"/>
  <c r="H50" i="9" l="1"/>
  <c r="F50" i="9"/>
  <c r="F6" i="9"/>
  <c r="F15" i="9"/>
  <c r="H15" i="9"/>
  <c r="H37" i="9"/>
  <c r="H47" i="9"/>
  <c r="F41" i="9"/>
  <c r="H41" i="9"/>
  <c r="F47" i="9"/>
  <c r="H25" i="9"/>
  <c r="H34" i="9"/>
  <c r="F37" i="9"/>
  <c r="H13" i="9"/>
  <c r="H20" i="9"/>
  <c r="F27" i="9"/>
  <c r="F20" i="9"/>
  <c r="F25" i="9"/>
  <c r="H27" i="9"/>
  <c r="F34" i="9"/>
</calcChain>
</file>

<file path=xl/sharedStrings.xml><?xml version="1.0" encoding="utf-8"?>
<sst xmlns="http://schemas.openxmlformats.org/spreadsheetml/2006/main" count="204" uniqueCount="143">
  <si>
    <t>Наименование показателя</t>
  </si>
  <si>
    <t>КБК</t>
  </si>
  <si>
    <t>Х</t>
  </si>
  <si>
    <t>Примечание</t>
  </si>
  <si>
    <t>ВСЕГО РАСХОДОВ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</si>
  <si>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</si>
  <si>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</si>
  <si>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</si>
  <si>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</si>
  <si>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0104</t>
  </si>
  <si>
    <t>Судебная система</t>
  </si>
  <si>
    <t>0105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</si>
  <si>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</si>
  <si>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</si>
  <si>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</si>
  <si>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</si>
  <si>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</si>
  <si>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</si>
  <si>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</si>
  <si>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</si>
  <si>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</si>
  <si>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</si>
  <si>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</si>
  <si>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</si>
  <si>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</si>
  <si>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</si>
  <si>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</si>
  <si>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</si>
  <si>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</si>
  <si>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</si>
  <si>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</si>
  <si>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</si>
  <si>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</si>
  <si>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</si>
  <si>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</si>
  <si>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</si>
  <si>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</si>
  <si>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</si>
  <si>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</si>
  <si>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</si>
  <si>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</si>
  <si>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</si>
  <si>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</si>
  <si>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</si>
  <si>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</si>
  <si>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</si>
  <si>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</si>
  <si>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</si>
  <si>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Профессиональная подготовка, переподготовка и повышение квалификации</t>
  </si>
  <si>
    <t>0705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</si>
  <si>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</si>
  <si>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</si>
  <si>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</si>
  <si>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</si>
  <si>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</si>
  <si>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</si>
  <si>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</si>
  <si>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</si>
  <si>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</si>
  <si>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</si>
  <si>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</si>
  <si>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</si>
  <si>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</si>
  <si>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</si>
  <si>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</si>
  <si>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</si>
  <si>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</si>
  <si>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</si>
  <si>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</si>
  <si>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</si>
  <si>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</si>
  <si>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</si>
  <si>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</si>
  <si>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</si>
  <si>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</si>
  <si>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</si>
  <si>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</si>
  <si>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</si>
  <si>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</si>
  <si>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Телевидение и радиовещание</t>
  </si>
  <si>
    <t>1201</t>
  </si>
  <si>
    <t>Периодическая печать и издательства</t>
  </si>
  <si>
    <t>1202</t>
  </si>
  <si>
    <t>1300</t>
  </si>
  <si>
    <t>1301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</si>
  <si>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</si>
  <si>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</si>
  <si>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(подпись)</t>
  </si>
  <si>
    <t>(расшифровка)</t>
  </si>
  <si>
    <t>Другие вопросы в области охраны окружающей среды</t>
  </si>
  <si>
    <t>0605</t>
  </si>
  <si>
    <t>Перераспределены зарезервированные в составе бюджетных ассигнований средств бюджета городского округа по отдельным направлениям расходов в соответствии с решением Совета городского округа.</t>
  </si>
  <si>
    <t>Заместитель главы Администрации-</t>
  </si>
  <si>
    <t xml:space="preserve">начальник Финансового управления </t>
  </si>
  <si>
    <t>Л.А. Киреева</t>
  </si>
  <si>
    <t>Увеличены бюджетные ассигнования в связи с ростом выплат гражданам, заключившими контракт для прохождения военной службы в зоне СВО, установленные решениями органов местного самоуправления.</t>
  </si>
  <si>
    <t>Утвержденный план*</t>
  </si>
  <si>
    <t>Уточненный план **</t>
  </si>
  <si>
    <t>Исполнение</t>
  </si>
  <si>
    <t>% исполнения утвержденного плана</t>
  </si>
  <si>
    <t>Пояснения различий между утвержденным планом и фактическими значениями***</t>
  </si>
  <si>
    <t>% исполнения уточненного плана</t>
  </si>
  <si>
    <t>Пояснения различий между уточненным планом и фактическими значениями***</t>
  </si>
  <si>
    <t>х</t>
  </si>
  <si>
    <t>***Пояснение различий в случае отклонения более 5%</t>
  </si>
  <si>
    <t>Ед. изм.  руб.</t>
  </si>
  <si>
    <t>Сокращение численности животных без владельцев, оплата по факту оказанных услуг</t>
  </si>
  <si>
    <t>Ликвидация свалок, валка деревьев, организация контейнерных площадок - освоение было по факту выполненных работ</t>
  </si>
  <si>
    <t>Не вносились изменения в список и запасной список кандидатов в присяжные заседатели федеральных судов общей юрисдикции в Российской Федерации</t>
  </si>
  <si>
    <t>Сокращение бюджетных ассигнования из бюджетов Республики Башкортостан и Российской Федерации на выплаты ежемесячных пособий и вознаграждений, причитающихся приемным и патронатным родителям на содержание  детей, переданных под опеку и попечительство</t>
  </si>
  <si>
    <t>Оплата за услуги (товары) произведена по факту выполненных работ, оказанных услуг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</si>
  <si>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</si>
  <si>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</si>
  <si>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</si>
  <si>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0310</t>
  </si>
  <si>
    <t>0314</t>
  </si>
  <si>
    <t>Начисления на ФОТ за декабрь 2025 года оплачены в январе 2026 года в соответствии со сроками их уплаты</t>
  </si>
  <si>
    <t>Повышение оплаты труда с 1 июля 2025года  работников, занимающих должности и профессии, не отнесенные к должностям муниципальной службы, и осуществляющих техническое обеспечение деятельности органов местного самоуправления</t>
  </si>
  <si>
    <t xml:space="preserve">Увеличены бюджетные ассигнования на публикацию муниципальных правовых актов и иной официальной информации. </t>
  </si>
  <si>
    <t>Увеличение бюджетных ассигнований на комплексное содержание дорог</t>
  </si>
  <si>
    <t>Сокращены бюджетные ассигнования за счет средств РБ и перераспределение бюджетных ассигнований</t>
  </si>
  <si>
    <t>Финансовое обеспечение муниципального социального заказа на оказание физкультурно-оздоровительных услуг отдельным категориям граждан</t>
  </si>
  <si>
    <t>Увеличивается объем средств на оплату труда «указных» категорий работников муниципальных учреждений (в сфере спорта)</t>
  </si>
  <si>
    <t xml:space="preserve">На своевременную выплату заработной платы работников </t>
  </si>
  <si>
    <t xml:space="preserve">* Утвержденный план в соответствии с Решением Совета городского округа город Салават Республики Башкортостан от 24 декабря 2025 года № 6-5/58"О бюджете городского округа город Салават Республики Башкортостан на 2025 год и на плановый период 2026 и 2027 годов" </t>
  </si>
  <si>
    <t>** Уточненный план в соответствии  с Решением Совета городского округа город Салават Республики Башкортостан от 24 декабря 2025 года № 6-18/214 "О внесении изменений в решение Совета городского округа город Салават Республики Башкортостан от 24 декабря 2024 года № 6-5/58"О бюджете городского округа город Салават Республики Башкортостан на 2025 год и на плановый период 2026 и 2027 годов" и со сводной бюджетной росписью бюджета городского округа город Салават Республики Башкортостан на 1 января 2026 года</t>
  </si>
  <si>
    <t>"19" марта 2026 года</t>
  </si>
  <si>
    <t>Исп. Толстова О.А. 8(3476)36-25-46</t>
  </si>
  <si>
    <t>Увеличение бюджетных ассигнований на регулярные перевозки городским общественным транспортом по регулируемым тарифам</t>
  </si>
  <si>
    <t>Повышение оплаты труда с 1 июля 2025 года  работников, занимающих должности и профессии, не отнесенные к должностям муниципальной службы, и осуществляющих техническое обеспечение деятельности органов местного самоуправления</t>
  </si>
  <si>
    <t>Отсутствие финансирования по капитальному ремонту Дома молодежи не прошли конкурсный отбор "Регион для молодых"</t>
  </si>
  <si>
    <t>Экономия сложившиеся в рамках 44-ФЗ</t>
  </si>
  <si>
    <t>Увеличение  с 1 июля 2025 года денежного вознаграждения лиц, замещающих муниципальные должности.</t>
  </si>
  <si>
    <t>В связи с отсутствием необходимости привлечения коммерческого кредита</t>
  </si>
  <si>
    <t>Увеличение  с 1 июля 2025 года денежного вознаграждения лиц, замещающих муниципальные должности, размеры месячных окладов муниципальных служащих.</t>
  </si>
  <si>
    <t>Отсутствие финансирования за выполненные работы по ремонту дорог из Республики Башкортостан  и экономия в ходе проведения конкурсных процедур</t>
  </si>
  <si>
    <t>Увеличение бюджетных ассигнования на возмещение коммунальных услуг по незаселенным жилым и нежилым помещениям, находящимся в муниципальной собственности и на уплату взносов на капитальный ремонт.</t>
  </si>
  <si>
    <t>Увеличены бюджетные ассигнования за счет средств бюджета городского округа и бюджета Республики Башкортостан на реализацию мероприятий по ППМИ и капитальный ремонт Дома молодежи (софинансирование)</t>
  </si>
  <si>
    <t xml:space="preserve">Увеличены бюджетные ассигнования:                                                                                                   - на доведение средней заработной платы работников муниципальных учреждений культуры до среднемесячной начисленной заработной платы наемных работников в организациях, у индивидуальных предпринимателей и физических лиц (среднемесячного дохода от трудовой деятельности) в РБ;                                                                                                                        -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"КДЦ "Агидель".                                                                                                          </t>
  </si>
  <si>
    <t>Перераспределение бюджетных ассигнование на 1103 в связи с изменением применения КБК.</t>
  </si>
  <si>
    <t>Увеличены бюджетные ассигнования на субсидии бюджетным учреждениям в сфере ЖКХ для выполнения муниципального задания, а также увеличены бюджетные ассигнования на оказание услуг по захоронению погибших на СВО граждан.</t>
  </si>
  <si>
    <t>Сокращены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среды.</t>
  </si>
  <si>
    <t>Сведения о фактически произведенных расходах по разделам и подразделам классификации расходов бюджетов в сравнении с первоначально утвержденными решением о бюджете значениями 
и с уточненными значениями с учетом внесенных изменений за 2025 год (по бюджету городского округа город Салават Республики Башкортостан)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</si>
</sst>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 wrapText="1"/>
    </xf>
    <xf numFmtId="165" fontId="9" fillId="0" borderId="1" xfId="1" applyNumberFormat="1" applyFont="1" applyBorder="1" applyAlignment="1">
      <alignment horizontal="center" vertical="center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vertical="center" wrapText="1"/>
    </xf>
    <xf numFmtId="165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164" fontId="10" fillId="0" borderId="0" xfId="1" applyNumberFormat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9" fillId="3" borderId="1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shrinkToFit="1"/>
    </xf>
    <xf numFmtId="4" fontId="5" fillId="2" borderId="1" xfId="0" applyNumberFormat="1" applyFont="1" applyFill="1" applyBorder="1" applyAlignment="1">
      <alignment horizontal="center" vertical="center" shrinkToFit="1"/>
    </xf>
    <xf numFmtId="164" fontId="10" fillId="3" borderId="4" xfId="0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 shrinkToFit="1"/>
    </xf>
    <xf numFmtId="4" fontId="12" fillId="3" borderId="1" xfId="0" applyNumberFormat="1" applyFont="1" applyFill="1" applyBorder="1" applyAlignment="1">
      <alignment horizontal="center" vertical="center"/>
    </xf>
    <xf numFmtId="4" fontId="6" fillId="0" borderId="1" xfId="2" applyNumberFormat="1" applyFont="1" applyBorder="1" applyAlignment="1">
      <alignment horizontal="center" vertical="center" shrinkToFit="1"/>
    </xf>
    <xf numFmtId="4" fontId="6" fillId="5" borderId="1" xfId="2" applyNumberFormat="1" applyFont="1" applyFill="1" applyBorder="1" applyAlignment="1">
      <alignment horizontal="center" vertical="center" shrinkToFit="1"/>
    </xf>
    <xf numFmtId="0" fontId="6" fillId="3" borderId="1" xfId="2" applyFont="1" applyFill="1" applyBorder="1" applyAlignment="1">
      <alignment horizontal="center" vertical="center" shrinkToFit="1"/>
    </xf>
    <xf numFmtId="0" fontId="1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4" fontId="19" fillId="2" borderId="1" xfId="0" applyNumberFormat="1" applyFont="1" applyFill="1" applyBorder="1" applyAlignment="1">
      <alignment horizontal="center" vertical="center" shrinkToFit="1"/>
    </xf>
    <xf numFmtId="4" fontId="18" fillId="0" borderId="1" xfId="2" applyNumberFormat="1" applyFont="1" applyBorder="1" applyAlignment="1">
      <alignment horizontal="center" vertical="center" shrinkToFit="1"/>
    </xf>
    <xf numFmtId="4" fontId="20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19" fillId="2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9" fillId="0" borderId="0" xfId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3"/>
  <sheetViews>
    <sheetView tabSelected="1" view="pageBreakPreview" zoomScale="80" zoomScaleNormal="100" zoomScaleSheetLayoutView="80" workbookViewId="0">
      <selection sqref="A1:I1"/>
    </sheetView>
  </sheetViews>
  <sheetFormatPr defaultRowHeight="15" x14ac:dyDescent="0.25"/>
  <cols>
    <col min="1" max="1" width="37" style="62" customWidth="1"/>
    <col min="2" max="2" width="11.28515625" style="57" customWidth="1"/>
    <col min="3" max="3" width="18.5703125" style="58" customWidth="1"/>
    <col min="4" max="4" width="16.5703125" style="58" customWidth="1"/>
    <col min="5" max="5" width="16.28515625" style="58" customWidth="1"/>
    <col min="6" max="6" width="17" style="20" customWidth="1"/>
    <col min="7" max="7" width="50.5703125" style="82" customWidth="1"/>
    <col min="8" max="8" width="14.140625" style="83" customWidth="1"/>
    <col min="9" max="9" width="41.42578125" style="85" customWidth="1"/>
    <col min="10" max="10" width="21.28515625" style="21" customWidth="1"/>
    <col min="11" max="11" width="9.140625" style="21"/>
    <col min="12" max="12" width="17" style="21" customWidth="1"/>
    <col min="13" max="13" width="25.140625" style="22" customWidth="1"/>
    <col min="14" max="16384" width="9.140625" style="22"/>
  </cols>
  <sheetData>
    <row r="1" spans="1:12" ht="39" customHeight="1" x14ac:dyDescent="0.25">
      <c r="A1" s="93" t="s">
        <v>142</v>
      </c>
      <c r="B1" s="93"/>
      <c r="C1" s="93"/>
      <c r="D1" s="93"/>
      <c r="E1" s="93"/>
      <c r="F1" s="93"/>
      <c r="G1" s="93"/>
      <c r="H1" s="93"/>
      <c r="I1" s="93"/>
    </row>
    <row r="2" spans="1:12" x14ac:dyDescent="0.25">
      <c r="A2" s="23"/>
      <c r="B2" s="24"/>
      <c r="C2" s="23"/>
      <c r="D2" s="23"/>
      <c r="E2" s="23"/>
      <c r="F2" s="25"/>
      <c r="G2" s="84"/>
    </row>
    <row r="3" spans="1:12" x14ac:dyDescent="0.25">
      <c r="A3" s="23"/>
      <c r="B3" s="26"/>
      <c r="C3" s="27"/>
      <c r="D3" s="27"/>
      <c r="E3" s="28"/>
      <c r="I3" s="91" t="s">
        <v>105</v>
      </c>
    </row>
    <row r="4" spans="1:12" ht="93.75" customHeight="1" x14ac:dyDescent="0.25">
      <c r="A4" s="6" t="s">
        <v>0</v>
      </c>
      <c r="B4" s="7" t="s">
        <v>1</v>
      </c>
      <c r="C4" s="8" t="s">
        <v>96</v>
      </c>
      <c r="D4" s="8" t="s">
        <v>97</v>
      </c>
      <c r="E4" s="9" t="s">
        <v>98</v>
      </c>
      <c r="F4" s="10" t="s">
        <v>99</v>
      </c>
      <c r="G4" s="16" t="s">
        <v>100</v>
      </c>
      <c r="H4" s="10" t="s">
        <v>101</v>
      </c>
      <c r="I4" s="11" t="s">
        <v>102</v>
      </c>
      <c r="J4" s="22"/>
      <c r="K4" s="22"/>
      <c r="L4" s="22"/>
    </row>
    <row r="5" spans="1:12" s="32" customFormat="1" ht="33" customHeight="1" x14ac:dyDescent="0.25">
      <c r="A5" s="12" t="s">
        <v>4</v>
      </c>
      <c r="B5" s="7" t="s">
        <v>2</v>
      </c>
      <c r="C5" s="30">
        <f>C6+C12+C15+C20+C25+C27+C34+C37+C41+C46+C49</f>
        <v>4620371098.2799997</v>
      </c>
      <c r="D5" s="30">
        <f>D6+D12+D15+D20+D25+D27+D34+D37+D41+D46+D49</f>
        <v>4681484045.6599998</v>
      </c>
      <c r="E5" s="30">
        <f>E6+E12+E15+E20+E25+E27+E34+E37+E41+E46+E49</f>
        <v>4599152917.6599998</v>
      </c>
      <c r="F5" s="14">
        <f>E5/C5</f>
        <v>0.995</v>
      </c>
      <c r="G5" s="29" t="s">
        <v>103</v>
      </c>
      <c r="H5" s="14">
        <f>E5/D5</f>
        <v>0.98199999999999998</v>
      </c>
      <c r="I5" s="30" t="s">
        <v>103</v>
      </c>
      <c r="J5" s="31"/>
      <c r="K5" s="31"/>
      <c r="L5" s="31"/>
    </row>
    <row r="6" spans="1:12" s="32" customFormat="1" ht="28.5" x14ac:dyDescent="0.25">
      <c r="A6" s="33" t="s">
        <v>5</v>
      </c>
      <c r="B6" s="34" t="s">
        <v>6</v>
      </c>
      <c r="C6" s="30">
        <v>295815585.30000001</v>
      </c>
      <c r="D6" s="30">
        <v>360765869.37</v>
      </c>
      <c r="E6" s="30">
        <v>355100029.38999999</v>
      </c>
      <c r="F6" s="13">
        <f t="shared" ref="F6" si="0">F7+F8+F9+F10+F11+F12</f>
        <v>4.8</v>
      </c>
      <c r="G6" s="29" t="s">
        <v>103</v>
      </c>
      <c r="H6" s="14">
        <f>E6/D6</f>
        <v>0.98399999999999999</v>
      </c>
      <c r="I6" s="30" t="s">
        <v>103</v>
      </c>
      <c r="J6" s="31"/>
      <c r="K6" s="31"/>
      <c r="L6" s="31"/>
    </row>
    <row r="7" spans="1:12" ht="75" x14ac:dyDescent="0.25">
      <c r="A7" s="35" t="s">
        <v>7</v>
      </c>
      <c r="B7" s="36" t="s">
        <v>8</v>
      </c>
      <c r="C7" s="38">
        <v>11517000</v>
      </c>
      <c r="D7" s="38">
        <v>15971000</v>
      </c>
      <c r="E7" s="38">
        <v>15589224.23</v>
      </c>
      <c r="F7" s="37">
        <f t="shared" ref="F7:F38" si="1">E7/C7</f>
        <v>1.3540000000000001</v>
      </c>
      <c r="G7" s="86" t="s">
        <v>134</v>
      </c>
      <c r="H7" s="37">
        <f>E7/D7</f>
        <v>0.97599999999999998</v>
      </c>
      <c r="I7" s="38" t="s">
        <v>103</v>
      </c>
    </row>
    <row r="8" spans="1:12" ht="75" x14ac:dyDescent="0.25">
      <c r="A8" s="39" t="s">
        <v>111</v>
      </c>
      <c r="B8" s="36" t="s">
        <v>9</v>
      </c>
      <c r="C8" s="38">
        <v>141176771.09999999</v>
      </c>
      <c r="D8" s="38">
        <v>204096982.25999999</v>
      </c>
      <c r="E8" s="38">
        <v>199941279.13</v>
      </c>
      <c r="F8" s="37">
        <f t="shared" si="1"/>
        <v>1.4159999999999999</v>
      </c>
      <c r="G8" s="86" t="s">
        <v>134</v>
      </c>
      <c r="H8" s="37">
        <f t="shared" ref="H8:H38" si="2">E8/D8</f>
        <v>0.98</v>
      </c>
      <c r="I8" s="70" t="s">
        <v>116</v>
      </c>
    </row>
    <row r="9" spans="1:12" ht="66" customHeight="1" x14ac:dyDescent="0.25">
      <c r="A9" s="39" t="s">
        <v>10</v>
      </c>
      <c r="B9" s="36" t="s">
        <v>11</v>
      </c>
      <c r="C9" s="38">
        <v>38300</v>
      </c>
      <c r="D9" s="38">
        <v>38300</v>
      </c>
      <c r="E9" s="38">
        <v>0</v>
      </c>
      <c r="F9" s="37">
        <f t="shared" si="1"/>
        <v>0</v>
      </c>
      <c r="G9" s="74" t="s">
        <v>108</v>
      </c>
      <c r="H9" s="37">
        <f>E9/D9</f>
        <v>0</v>
      </c>
      <c r="I9" s="74" t="s">
        <v>108</v>
      </c>
    </row>
    <row r="10" spans="1:12" ht="75" x14ac:dyDescent="0.25">
      <c r="A10" s="39" t="s">
        <v>12</v>
      </c>
      <c r="B10" s="36" t="s">
        <v>13</v>
      </c>
      <c r="C10" s="38">
        <v>8000000</v>
      </c>
      <c r="D10" s="38">
        <v>0</v>
      </c>
      <c r="E10" s="38">
        <v>0</v>
      </c>
      <c r="F10" s="37">
        <f t="shared" si="1"/>
        <v>0</v>
      </c>
      <c r="G10" s="79" t="s">
        <v>91</v>
      </c>
      <c r="H10" s="37" t="e">
        <f t="shared" ref="H10:H11" si="3">E10/D10</f>
        <v>#DIV/0!</v>
      </c>
      <c r="I10" s="70" t="s">
        <v>91</v>
      </c>
    </row>
    <row r="11" spans="1:12" ht="75" x14ac:dyDescent="0.25">
      <c r="A11" s="39" t="s">
        <v>14</v>
      </c>
      <c r="B11" s="36" t="s">
        <v>15</v>
      </c>
      <c r="C11" s="38">
        <v>135083514.19999999</v>
      </c>
      <c r="D11" s="38">
        <v>140659587.11000001</v>
      </c>
      <c r="E11" s="38">
        <v>139569526.03</v>
      </c>
      <c r="F11" s="37">
        <f t="shared" si="1"/>
        <v>1.0329999999999999</v>
      </c>
      <c r="G11" s="74" t="s">
        <v>117</v>
      </c>
      <c r="H11" s="37">
        <f t="shared" si="3"/>
        <v>0.99199999999999999</v>
      </c>
      <c r="I11" s="74" t="s">
        <v>103</v>
      </c>
    </row>
    <row r="12" spans="1:12" ht="61.5" customHeight="1" x14ac:dyDescent="0.25">
      <c r="A12" s="33" t="s">
        <v>16</v>
      </c>
      <c r="B12" s="34" t="s">
        <v>17</v>
      </c>
      <c r="C12" s="30">
        <v>44258754.200000003</v>
      </c>
      <c r="D12" s="30">
        <v>43260185.140000001</v>
      </c>
      <c r="E12" s="30">
        <v>43066887.740000002</v>
      </c>
      <c r="F12" s="41">
        <f t="shared" si="1"/>
        <v>0.97299999999999998</v>
      </c>
      <c r="G12" s="75" t="s">
        <v>103</v>
      </c>
      <c r="H12" s="41">
        <f t="shared" si="2"/>
        <v>0.996</v>
      </c>
      <c r="I12" s="40" t="s">
        <v>103</v>
      </c>
    </row>
    <row r="13" spans="1:12" s="32" customFormat="1" ht="63.75" customHeight="1" x14ac:dyDescent="0.25">
      <c r="A13" s="39" t="s">
        <v>112</v>
      </c>
      <c r="B13" s="36" t="s">
        <v>114</v>
      </c>
      <c r="C13" s="38">
        <v>44058754.200000003</v>
      </c>
      <c r="D13" s="38">
        <v>43060185.140000001</v>
      </c>
      <c r="E13" s="38">
        <v>42866887.740000002</v>
      </c>
      <c r="F13" s="37">
        <f t="shared" si="1"/>
        <v>0.97299999999999998</v>
      </c>
      <c r="G13" s="52" t="s">
        <v>103</v>
      </c>
      <c r="H13" s="37">
        <f t="shared" si="2"/>
        <v>0.996</v>
      </c>
      <c r="I13" s="38" t="s">
        <v>103</v>
      </c>
      <c r="J13" s="31"/>
      <c r="K13" s="31"/>
      <c r="L13" s="31"/>
    </row>
    <row r="14" spans="1:12" ht="45.75" customHeight="1" x14ac:dyDescent="0.25">
      <c r="A14" s="39" t="s">
        <v>113</v>
      </c>
      <c r="B14" s="36" t="s">
        <v>115</v>
      </c>
      <c r="C14" s="43">
        <v>200000</v>
      </c>
      <c r="D14" s="44">
        <v>200000</v>
      </c>
      <c r="E14" s="44">
        <v>200000</v>
      </c>
      <c r="F14" s="37">
        <f t="shared" si="1"/>
        <v>1</v>
      </c>
      <c r="G14" s="52" t="s">
        <v>103</v>
      </c>
      <c r="H14" s="37">
        <f t="shared" si="2"/>
        <v>1</v>
      </c>
      <c r="I14" s="38" t="s">
        <v>103</v>
      </c>
    </row>
    <row r="15" spans="1:12" s="32" customFormat="1" ht="28.5" x14ac:dyDescent="0.25">
      <c r="A15" s="33" t="s">
        <v>18</v>
      </c>
      <c r="B15" s="34" t="s">
        <v>19</v>
      </c>
      <c r="C15" s="30">
        <v>334558843.5</v>
      </c>
      <c r="D15" s="30">
        <v>382336184.94999999</v>
      </c>
      <c r="E15" s="30">
        <v>363134463.42000002</v>
      </c>
      <c r="F15" s="41">
        <f t="shared" si="1"/>
        <v>1.085</v>
      </c>
      <c r="G15" s="42" t="s">
        <v>103</v>
      </c>
      <c r="H15" s="41">
        <f t="shared" si="2"/>
        <v>0.95</v>
      </c>
      <c r="I15" s="45" t="s">
        <v>103</v>
      </c>
      <c r="J15" s="31"/>
      <c r="K15" s="31"/>
      <c r="L15" s="31"/>
    </row>
    <row r="16" spans="1:12" ht="46.5" customHeight="1" x14ac:dyDescent="0.25">
      <c r="A16" s="46" t="s">
        <v>20</v>
      </c>
      <c r="B16" s="47" t="s">
        <v>21</v>
      </c>
      <c r="C16" s="48">
        <v>3191800</v>
      </c>
      <c r="D16" s="49">
        <v>2234260</v>
      </c>
      <c r="E16" s="71">
        <v>1761790.4</v>
      </c>
      <c r="F16" s="50">
        <f t="shared" si="1"/>
        <v>0.55200000000000005</v>
      </c>
      <c r="G16" s="87" t="s">
        <v>106</v>
      </c>
      <c r="H16" s="50">
        <f t="shared" si="2"/>
        <v>0.78900000000000003</v>
      </c>
      <c r="I16" s="87" t="s">
        <v>106</v>
      </c>
    </row>
    <row r="17" spans="1:12" ht="45" x14ac:dyDescent="0.25">
      <c r="A17" s="39" t="s">
        <v>22</v>
      </c>
      <c r="B17" s="36" t="s">
        <v>23</v>
      </c>
      <c r="C17" s="51">
        <v>78001000</v>
      </c>
      <c r="D17" s="49">
        <v>89450500</v>
      </c>
      <c r="E17" s="71">
        <v>89450423.140000001</v>
      </c>
      <c r="F17" s="37">
        <f>E17/C17</f>
        <v>1.147</v>
      </c>
      <c r="G17" s="87" t="s">
        <v>128</v>
      </c>
      <c r="H17" s="37">
        <f>E17/D17</f>
        <v>1</v>
      </c>
      <c r="I17" s="40" t="s">
        <v>103</v>
      </c>
    </row>
    <row r="18" spans="1:12" ht="60" x14ac:dyDescent="0.25">
      <c r="A18" s="39" t="s">
        <v>24</v>
      </c>
      <c r="B18" s="36" t="s">
        <v>25</v>
      </c>
      <c r="C18" s="43">
        <v>145985950</v>
      </c>
      <c r="D18" s="49">
        <v>176213613.03</v>
      </c>
      <c r="E18" s="71">
        <v>161063040.80000001</v>
      </c>
      <c r="F18" s="37">
        <f t="shared" si="1"/>
        <v>1.103</v>
      </c>
      <c r="G18" s="81" t="s">
        <v>119</v>
      </c>
      <c r="H18" s="78">
        <f>E18/D18</f>
        <v>0.91400000000000003</v>
      </c>
      <c r="I18" s="70" t="s">
        <v>135</v>
      </c>
    </row>
    <row r="19" spans="1:12" ht="75" customHeight="1" x14ac:dyDescent="0.25">
      <c r="A19" s="39" t="s">
        <v>26</v>
      </c>
      <c r="B19" s="36" t="s">
        <v>27</v>
      </c>
      <c r="C19" s="43">
        <v>107380093.48</v>
      </c>
      <c r="D19" s="49">
        <v>114437811.92</v>
      </c>
      <c r="E19" s="71">
        <v>110859209.08</v>
      </c>
      <c r="F19" s="37">
        <f t="shared" si="1"/>
        <v>1.032</v>
      </c>
      <c r="G19" s="74" t="s">
        <v>129</v>
      </c>
      <c r="H19" s="37">
        <f t="shared" si="2"/>
        <v>0.96899999999999997</v>
      </c>
      <c r="I19" s="40" t="s">
        <v>103</v>
      </c>
    </row>
    <row r="20" spans="1:12" s="32" customFormat="1" ht="28.5" x14ac:dyDescent="0.25">
      <c r="A20" s="33" t="s">
        <v>28</v>
      </c>
      <c r="B20" s="34" t="s">
        <v>29</v>
      </c>
      <c r="C20" s="30">
        <v>612910907.29999995</v>
      </c>
      <c r="D20" s="30">
        <v>538700234.75999999</v>
      </c>
      <c r="E20" s="30">
        <v>524703309.93000001</v>
      </c>
      <c r="F20" s="41">
        <f t="shared" si="1"/>
        <v>0.85599999999999998</v>
      </c>
      <c r="G20" s="29" t="s">
        <v>103</v>
      </c>
      <c r="H20" s="41">
        <f t="shared" si="2"/>
        <v>0.97399999999999998</v>
      </c>
      <c r="I20" s="45" t="s">
        <v>103</v>
      </c>
      <c r="J20" s="31"/>
      <c r="K20" s="31"/>
      <c r="L20" s="31"/>
    </row>
    <row r="21" spans="1:12" ht="79.5" customHeight="1" x14ac:dyDescent="0.25">
      <c r="A21" s="39" t="s">
        <v>30</v>
      </c>
      <c r="B21" s="36" t="s">
        <v>31</v>
      </c>
      <c r="C21" s="51">
        <v>19047026.789999999</v>
      </c>
      <c r="D21" s="49">
        <v>35395026.789999999</v>
      </c>
      <c r="E21" s="71">
        <v>33694083.210000001</v>
      </c>
      <c r="F21" s="37">
        <f t="shared" si="1"/>
        <v>1.7689999999999999</v>
      </c>
      <c r="G21" s="77" t="s">
        <v>136</v>
      </c>
      <c r="H21" s="37">
        <f t="shared" si="2"/>
        <v>0.95199999999999996</v>
      </c>
      <c r="I21" s="38" t="s">
        <v>103</v>
      </c>
    </row>
    <row r="22" spans="1:12" x14ac:dyDescent="0.25">
      <c r="A22" s="39" t="s">
        <v>32</v>
      </c>
      <c r="B22" s="36" t="s">
        <v>33</v>
      </c>
      <c r="C22" s="43">
        <v>7386000</v>
      </c>
      <c r="D22" s="49">
        <v>10382439.359999999</v>
      </c>
      <c r="E22" s="71">
        <v>5839589.4800000004</v>
      </c>
      <c r="F22" s="37">
        <f>E22/C22</f>
        <v>0.79100000000000004</v>
      </c>
      <c r="G22" s="77" t="s">
        <v>131</v>
      </c>
      <c r="H22" s="76">
        <f t="shared" si="2"/>
        <v>0.56200000000000006</v>
      </c>
      <c r="I22" s="77" t="s">
        <v>131</v>
      </c>
    </row>
    <row r="23" spans="1:12" ht="81" customHeight="1" x14ac:dyDescent="0.25">
      <c r="A23" s="39" t="s">
        <v>34</v>
      </c>
      <c r="B23" s="36" t="s">
        <v>35</v>
      </c>
      <c r="C23" s="43">
        <v>527009430.76999998</v>
      </c>
      <c r="D23" s="49">
        <v>429235554.87</v>
      </c>
      <c r="E23" s="71">
        <v>422651049.55000001</v>
      </c>
      <c r="F23" s="37">
        <f t="shared" si="1"/>
        <v>0.80200000000000005</v>
      </c>
      <c r="G23" s="70" t="s">
        <v>141</v>
      </c>
      <c r="H23" s="37">
        <f t="shared" si="2"/>
        <v>0.98499999999999999</v>
      </c>
      <c r="I23" s="38" t="s">
        <v>103</v>
      </c>
    </row>
    <row r="24" spans="1:12" ht="78.75" customHeight="1" x14ac:dyDescent="0.25">
      <c r="A24" s="39" t="s">
        <v>36</v>
      </c>
      <c r="B24" s="36" t="s">
        <v>37</v>
      </c>
      <c r="C24" s="43">
        <v>59468449.740000002</v>
      </c>
      <c r="D24" s="49">
        <v>63687213.740000002</v>
      </c>
      <c r="E24" s="71">
        <v>62518587.689999998</v>
      </c>
      <c r="F24" s="37">
        <f>E24/C24</f>
        <v>1.0509999999999999</v>
      </c>
      <c r="G24" s="77" t="s">
        <v>140</v>
      </c>
      <c r="H24" s="37">
        <f t="shared" si="2"/>
        <v>0.98199999999999998</v>
      </c>
      <c r="I24" s="38" t="s">
        <v>103</v>
      </c>
    </row>
    <row r="25" spans="1:12" s="32" customFormat="1" ht="28.5" x14ac:dyDescent="0.25">
      <c r="A25" s="33" t="s">
        <v>38</v>
      </c>
      <c r="B25" s="34" t="s">
        <v>39</v>
      </c>
      <c r="C25" s="30">
        <v>7513000</v>
      </c>
      <c r="D25" s="30">
        <v>7513000</v>
      </c>
      <c r="E25" s="30">
        <v>5991115.8700000001</v>
      </c>
      <c r="F25" s="41">
        <f t="shared" si="1"/>
        <v>0.79700000000000004</v>
      </c>
      <c r="G25" s="29" t="s">
        <v>103</v>
      </c>
      <c r="H25" s="41">
        <f t="shared" si="2"/>
        <v>0.79700000000000004</v>
      </c>
      <c r="I25" s="30" t="s">
        <v>103</v>
      </c>
      <c r="J25" s="31"/>
      <c r="K25" s="31"/>
      <c r="L25" s="31"/>
    </row>
    <row r="26" spans="1:12" ht="89.25" customHeight="1" x14ac:dyDescent="0.25">
      <c r="A26" s="39" t="s">
        <v>89</v>
      </c>
      <c r="B26" s="36" t="s">
        <v>90</v>
      </c>
      <c r="C26" s="43">
        <v>7513000</v>
      </c>
      <c r="D26" s="44">
        <v>7513000</v>
      </c>
      <c r="E26" s="72">
        <v>5991115.8700000001</v>
      </c>
      <c r="F26" s="37">
        <f>E26/C26</f>
        <v>0.79700000000000004</v>
      </c>
      <c r="G26" s="29" t="s">
        <v>103</v>
      </c>
      <c r="H26" s="37">
        <f>E26/D26</f>
        <v>0.79700000000000004</v>
      </c>
      <c r="I26" s="88" t="s">
        <v>107</v>
      </c>
    </row>
    <row r="27" spans="1:12" s="32" customFormat="1" x14ac:dyDescent="0.25">
      <c r="A27" s="33" t="s">
        <v>40</v>
      </c>
      <c r="B27" s="34" t="s">
        <v>41</v>
      </c>
      <c r="C27" s="30">
        <v>2906346509.0999999</v>
      </c>
      <c r="D27" s="30">
        <v>2889758474.1300001</v>
      </c>
      <c r="E27" s="30">
        <v>2856315144.0300002</v>
      </c>
      <c r="F27" s="41">
        <f t="shared" si="1"/>
        <v>0.98299999999999998</v>
      </c>
      <c r="G27" s="29" t="s">
        <v>103</v>
      </c>
      <c r="H27" s="41">
        <f t="shared" si="2"/>
        <v>0.98799999999999999</v>
      </c>
      <c r="I27" s="30" t="s">
        <v>103</v>
      </c>
      <c r="J27" s="31"/>
      <c r="K27" s="31"/>
      <c r="L27" s="31"/>
    </row>
    <row r="28" spans="1:12" ht="45" x14ac:dyDescent="0.25">
      <c r="A28" s="39" t="s">
        <v>42</v>
      </c>
      <c r="B28" s="36" t="s">
        <v>43</v>
      </c>
      <c r="C28" s="43">
        <v>1114051607.49</v>
      </c>
      <c r="D28" s="49">
        <v>1057213372.48</v>
      </c>
      <c r="E28" s="49">
        <v>1050425086.83</v>
      </c>
      <c r="F28" s="37">
        <f t="shared" si="1"/>
        <v>0.94299999999999995</v>
      </c>
      <c r="G28" s="74" t="s">
        <v>120</v>
      </c>
      <c r="H28" s="37">
        <f t="shared" si="2"/>
        <v>0.99399999999999999</v>
      </c>
      <c r="I28" s="38" t="s">
        <v>103</v>
      </c>
    </row>
    <row r="29" spans="1:12" x14ac:dyDescent="0.25">
      <c r="A29" s="39" t="s">
        <v>44</v>
      </c>
      <c r="B29" s="36" t="s">
        <v>45</v>
      </c>
      <c r="C29" s="43">
        <v>1371306963.8099999</v>
      </c>
      <c r="D29" s="49">
        <v>1404151991.6700001</v>
      </c>
      <c r="E29" s="49">
        <v>1394789860.98</v>
      </c>
      <c r="F29" s="37">
        <f t="shared" si="1"/>
        <v>1.0169999999999999</v>
      </c>
      <c r="G29" s="74" t="s">
        <v>103</v>
      </c>
      <c r="H29" s="37">
        <f t="shared" si="2"/>
        <v>0.99299999999999999</v>
      </c>
      <c r="I29" s="38" t="s">
        <v>103</v>
      </c>
    </row>
    <row r="30" spans="1:12" x14ac:dyDescent="0.25">
      <c r="A30" s="39" t="s">
        <v>46</v>
      </c>
      <c r="B30" s="36" t="s">
        <v>47</v>
      </c>
      <c r="C30" s="43">
        <v>303793587.16000003</v>
      </c>
      <c r="D30" s="49">
        <v>305073874.11000001</v>
      </c>
      <c r="E30" s="49">
        <v>294881438.29000002</v>
      </c>
      <c r="F30" s="37">
        <f t="shared" si="1"/>
        <v>0.97099999999999997</v>
      </c>
      <c r="G30" s="52" t="s">
        <v>103</v>
      </c>
      <c r="H30" s="37">
        <f t="shared" si="2"/>
        <v>0.96699999999999997</v>
      </c>
      <c r="I30" s="38" t="s">
        <v>103</v>
      </c>
    </row>
    <row r="31" spans="1:12" ht="45" x14ac:dyDescent="0.25">
      <c r="A31" s="39" t="s">
        <v>48</v>
      </c>
      <c r="B31" s="36" t="s">
        <v>49</v>
      </c>
      <c r="C31" s="51">
        <v>763000</v>
      </c>
      <c r="D31" s="49">
        <v>766586</v>
      </c>
      <c r="E31" s="49">
        <v>724740.14</v>
      </c>
      <c r="F31" s="37">
        <f t="shared" si="1"/>
        <v>0.95</v>
      </c>
      <c r="G31" s="77" t="s">
        <v>103</v>
      </c>
      <c r="H31" s="37">
        <f t="shared" si="2"/>
        <v>0.94499999999999995</v>
      </c>
      <c r="I31" s="38" t="s">
        <v>103</v>
      </c>
    </row>
    <row r="32" spans="1:12" ht="81" customHeight="1" x14ac:dyDescent="0.25">
      <c r="A32" s="39" t="s">
        <v>50</v>
      </c>
      <c r="B32" s="36" t="s">
        <v>51</v>
      </c>
      <c r="C32" s="43">
        <v>19896292.52</v>
      </c>
      <c r="D32" s="49">
        <v>26970010.690000001</v>
      </c>
      <c r="E32" s="71">
        <v>21871435.02</v>
      </c>
      <c r="F32" s="37">
        <f t="shared" si="1"/>
        <v>1.099</v>
      </c>
      <c r="G32" s="77" t="s">
        <v>137</v>
      </c>
      <c r="H32" s="78">
        <f t="shared" si="2"/>
        <v>0.81100000000000005</v>
      </c>
      <c r="I32" s="70" t="s">
        <v>130</v>
      </c>
    </row>
    <row r="33" spans="1:13" x14ac:dyDescent="0.25">
      <c r="A33" s="39" t="s">
        <v>52</v>
      </c>
      <c r="B33" s="36" t="s">
        <v>53</v>
      </c>
      <c r="C33" s="43">
        <v>96535058.129999995</v>
      </c>
      <c r="D33" s="49">
        <v>95582639.180000007</v>
      </c>
      <c r="E33" s="71">
        <v>93622582.769999996</v>
      </c>
      <c r="F33" s="37">
        <f t="shared" si="1"/>
        <v>0.97</v>
      </c>
      <c r="G33" s="79" t="s">
        <v>103</v>
      </c>
      <c r="H33" s="37">
        <f t="shared" si="2"/>
        <v>0.97899999999999998</v>
      </c>
      <c r="I33" s="38" t="s">
        <v>103</v>
      </c>
    </row>
    <row r="34" spans="1:13" s="32" customFormat="1" ht="44.25" customHeight="1" x14ac:dyDescent="0.25">
      <c r="A34" s="33" t="s">
        <v>54</v>
      </c>
      <c r="B34" s="34" t="s">
        <v>55</v>
      </c>
      <c r="C34" s="30">
        <v>80570854.599999994</v>
      </c>
      <c r="D34" s="30">
        <v>88575445.769999996</v>
      </c>
      <c r="E34" s="30">
        <v>87178278.069999993</v>
      </c>
      <c r="F34" s="41">
        <f t="shared" si="1"/>
        <v>1.0820000000000001</v>
      </c>
      <c r="G34" s="29" t="s">
        <v>103</v>
      </c>
      <c r="H34" s="41">
        <f t="shared" si="2"/>
        <v>0.98399999999999999</v>
      </c>
      <c r="I34" s="30" t="s">
        <v>103</v>
      </c>
      <c r="J34" s="31"/>
      <c r="K34" s="31"/>
      <c r="L34" s="31"/>
    </row>
    <row r="35" spans="1:13" ht="180" x14ac:dyDescent="0.25">
      <c r="A35" s="39" t="s">
        <v>56</v>
      </c>
      <c r="B35" s="36" t="s">
        <v>57</v>
      </c>
      <c r="C35" s="53">
        <v>78413854.549999997</v>
      </c>
      <c r="D35" s="49">
        <v>86057445.769999996</v>
      </c>
      <c r="E35" s="71">
        <v>84666275.370000005</v>
      </c>
      <c r="F35" s="37">
        <f t="shared" si="1"/>
        <v>1.08</v>
      </c>
      <c r="G35" s="77" t="s">
        <v>138</v>
      </c>
      <c r="H35" s="37">
        <f t="shared" si="2"/>
        <v>0.98399999999999999</v>
      </c>
      <c r="I35" s="38" t="s">
        <v>103</v>
      </c>
    </row>
    <row r="36" spans="1:13" ht="75" x14ac:dyDescent="0.25">
      <c r="A36" s="39" t="s">
        <v>58</v>
      </c>
      <c r="B36" s="36" t="s">
        <v>59</v>
      </c>
      <c r="C36" s="53">
        <v>2157000</v>
      </c>
      <c r="D36" s="49">
        <v>2518000</v>
      </c>
      <c r="E36" s="71">
        <v>2512002.7000000002</v>
      </c>
      <c r="F36" s="37">
        <f t="shared" si="1"/>
        <v>1.165</v>
      </c>
      <c r="G36" s="74" t="s">
        <v>129</v>
      </c>
      <c r="H36" s="37">
        <f t="shared" si="2"/>
        <v>0.998</v>
      </c>
      <c r="I36" s="70" t="s">
        <v>103</v>
      </c>
    </row>
    <row r="37" spans="1:13" s="32" customFormat="1" x14ac:dyDescent="0.25">
      <c r="A37" s="33" t="s">
        <v>60</v>
      </c>
      <c r="B37" s="34" t="s">
        <v>61</v>
      </c>
      <c r="C37" s="30">
        <v>177909167.5</v>
      </c>
      <c r="D37" s="30">
        <v>211687263.91999999</v>
      </c>
      <c r="E37" s="30">
        <v>208701051.81999999</v>
      </c>
      <c r="F37" s="41">
        <f t="shared" si="1"/>
        <v>1.173</v>
      </c>
      <c r="G37" s="29" t="s">
        <v>103</v>
      </c>
      <c r="H37" s="41">
        <f t="shared" si="2"/>
        <v>0.98599999999999999</v>
      </c>
      <c r="I37" s="30" t="s">
        <v>103</v>
      </c>
      <c r="J37" s="31"/>
      <c r="K37" s="31"/>
      <c r="L37" s="31"/>
    </row>
    <row r="38" spans="1:13" ht="45" x14ac:dyDescent="0.25">
      <c r="A38" s="39" t="s">
        <v>62</v>
      </c>
      <c r="B38" s="36" t="s">
        <v>63</v>
      </c>
      <c r="C38" s="54">
        <v>5583000</v>
      </c>
      <c r="D38" s="49">
        <v>6212874.5599999996</v>
      </c>
      <c r="E38" s="71">
        <v>6212827.9800000004</v>
      </c>
      <c r="F38" s="37">
        <f t="shared" si="1"/>
        <v>1.113</v>
      </c>
      <c r="G38" s="86" t="s">
        <v>132</v>
      </c>
      <c r="H38" s="37">
        <f t="shared" si="2"/>
        <v>1</v>
      </c>
      <c r="I38" s="38" t="s">
        <v>103</v>
      </c>
    </row>
    <row r="39" spans="1:13" ht="92.25" customHeight="1" x14ac:dyDescent="0.25">
      <c r="A39" s="39" t="s">
        <v>64</v>
      </c>
      <c r="B39" s="36" t="s">
        <v>65</v>
      </c>
      <c r="C39" s="53">
        <v>13341502</v>
      </c>
      <c r="D39" s="49">
        <v>62474984.82</v>
      </c>
      <c r="E39" s="71">
        <v>60699131.200000003</v>
      </c>
      <c r="F39" s="37">
        <f t="shared" ref="F39:F50" si="4">E39/C39</f>
        <v>4.55</v>
      </c>
      <c r="G39" s="86" t="s">
        <v>95</v>
      </c>
      <c r="H39" s="37">
        <f t="shared" ref="H39:H50" si="5">E39/D39</f>
        <v>0.97199999999999998</v>
      </c>
      <c r="I39" s="38" t="s">
        <v>103</v>
      </c>
    </row>
    <row r="40" spans="1:13" ht="90.75" customHeight="1" x14ac:dyDescent="0.25">
      <c r="A40" s="39" t="s">
        <v>66</v>
      </c>
      <c r="B40" s="36" t="s">
        <v>67</v>
      </c>
      <c r="C40" s="53">
        <v>158984665.49000001</v>
      </c>
      <c r="D40" s="49">
        <v>142999404.53999999</v>
      </c>
      <c r="E40" s="71">
        <v>141789092.63999999</v>
      </c>
      <c r="F40" s="37">
        <f t="shared" si="4"/>
        <v>0.89200000000000002</v>
      </c>
      <c r="G40" s="81" t="s">
        <v>109</v>
      </c>
      <c r="H40" s="37">
        <f t="shared" si="5"/>
        <v>0.99199999999999999</v>
      </c>
      <c r="I40" s="38" t="s">
        <v>103</v>
      </c>
    </row>
    <row r="41" spans="1:13" s="32" customFormat="1" ht="28.5" x14ac:dyDescent="0.25">
      <c r="A41" s="33" t="s">
        <v>68</v>
      </c>
      <c r="B41" s="34" t="s">
        <v>69</v>
      </c>
      <c r="C41" s="30">
        <v>127062357.09999999</v>
      </c>
      <c r="D41" s="30">
        <v>142370722.02000001</v>
      </c>
      <c r="E41" s="30">
        <v>140715170.28999999</v>
      </c>
      <c r="F41" s="41">
        <f t="shared" si="4"/>
        <v>1.107</v>
      </c>
      <c r="G41" s="29" t="s">
        <v>103</v>
      </c>
      <c r="H41" s="37">
        <f t="shared" si="5"/>
        <v>0.98799999999999999</v>
      </c>
      <c r="I41" s="30" t="s">
        <v>103</v>
      </c>
      <c r="J41" s="31"/>
      <c r="K41" s="31"/>
      <c r="L41" s="31"/>
    </row>
    <row r="42" spans="1:13" s="32" customFormat="1" ht="60" x14ac:dyDescent="0.25">
      <c r="A42" s="39" t="s">
        <v>70</v>
      </c>
      <c r="B42" s="36">
        <v>1101</v>
      </c>
      <c r="C42" s="30">
        <v>0</v>
      </c>
      <c r="D42" s="30">
        <v>3190000</v>
      </c>
      <c r="E42" s="30">
        <v>3190000</v>
      </c>
      <c r="F42" s="37" t="e">
        <f t="shared" si="4"/>
        <v>#DIV/0!</v>
      </c>
      <c r="G42" s="81" t="s">
        <v>121</v>
      </c>
      <c r="H42" s="37">
        <f t="shared" si="5"/>
        <v>1</v>
      </c>
      <c r="I42" s="30"/>
      <c r="J42" s="21"/>
      <c r="K42" s="21"/>
      <c r="L42" s="21"/>
      <c r="M42" s="22"/>
    </row>
    <row r="43" spans="1:13" ht="30" x14ac:dyDescent="0.25">
      <c r="A43" s="39" t="s">
        <v>71</v>
      </c>
      <c r="B43" s="36" t="s">
        <v>72</v>
      </c>
      <c r="C43" s="53">
        <v>4700000</v>
      </c>
      <c r="D43" s="49">
        <v>3524015.32</v>
      </c>
      <c r="E43" s="71">
        <v>3512709.55</v>
      </c>
      <c r="F43" s="37">
        <f t="shared" si="4"/>
        <v>0.747</v>
      </c>
      <c r="G43" s="79" t="s">
        <v>139</v>
      </c>
      <c r="H43" s="37">
        <f t="shared" si="5"/>
        <v>0.997</v>
      </c>
      <c r="I43" s="38" t="s">
        <v>103</v>
      </c>
    </row>
    <row r="44" spans="1:13" ht="45" x14ac:dyDescent="0.25">
      <c r="A44" s="39" t="s">
        <v>73</v>
      </c>
      <c r="B44" s="36" t="s">
        <v>74</v>
      </c>
      <c r="C44" s="53">
        <v>111858172.29000001</v>
      </c>
      <c r="D44" s="49">
        <v>123993407.90000001</v>
      </c>
      <c r="E44" s="71">
        <v>122495956.77</v>
      </c>
      <c r="F44" s="37">
        <f t="shared" si="4"/>
        <v>1.095</v>
      </c>
      <c r="G44" s="87" t="s">
        <v>122</v>
      </c>
      <c r="H44" s="37">
        <f t="shared" si="5"/>
        <v>0.98799999999999999</v>
      </c>
      <c r="I44" s="38" t="s">
        <v>103</v>
      </c>
    </row>
    <row r="45" spans="1:13" ht="46.5" customHeight="1" x14ac:dyDescent="0.25">
      <c r="A45" s="39" t="s">
        <v>75</v>
      </c>
      <c r="B45" s="36" t="s">
        <v>76</v>
      </c>
      <c r="C45" s="53">
        <v>10504184.85</v>
      </c>
      <c r="D45" s="49">
        <v>11663298.800000001</v>
      </c>
      <c r="E45" s="71">
        <v>11516503.970000001</v>
      </c>
      <c r="F45" s="37">
        <f t="shared" si="4"/>
        <v>1.0960000000000001</v>
      </c>
      <c r="G45" s="79" t="s">
        <v>123</v>
      </c>
      <c r="H45" s="37">
        <f t="shared" si="5"/>
        <v>0.98699999999999999</v>
      </c>
      <c r="I45" s="70" t="s">
        <v>116</v>
      </c>
    </row>
    <row r="46" spans="1:13" ht="81" customHeight="1" x14ac:dyDescent="0.25">
      <c r="A46" s="33" t="s">
        <v>77</v>
      </c>
      <c r="B46" s="34" t="s">
        <v>78</v>
      </c>
      <c r="C46" s="68">
        <v>14229119.68</v>
      </c>
      <c r="D46" s="67">
        <v>16229119.68</v>
      </c>
      <c r="E46" s="73">
        <v>14015962.439999999</v>
      </c>
      <c r="F46" s="41">
        <f t="shared" si="4"/>
        <v>0.98499999999999999</v>
      </c>
      <c r="G46" s="29" t="s">
        <v>103</v>
      </c>
      <c r="H46" s="41">
        <f t="shared" si="5"/>
        <v>0.86399999999999999</v>
      </c>
      <c r="I46" s="30" t="s">
        <v>103</v>
      </c>
      <c r="J46" s="31"/>
      <c r="K46" s="31"/>
      <c r="L46" s="31"/>
      <c r="M46" s="32"/>
    </row>
    <row r="47" spans="1:13" s="32" customFormat="1" x14ac:dyDescent="0.25">
      <c r="A47" s="39" t="s">
        <v>79</v>
      </c>
      <c r="B47" s="36" t="s">
        <v>80</v>
      </c>
      <c r="C47" s="38">
        <v>11729119.699999999</v>
      </c>
      <c r="D47" s="38">
        <v>11729119.68</v>
      </c>
      <c r="E47" s="38">
        <v>11353960.439999999</v>
      </c>
      <c r="F47" s="37">
        <f t="shared" si="4"/>
        <v>0.96799999999999997</v>
      </c>
      <c r="G47" s="29" t="s">
        <v>103</v>
      </c>
      <c r="H47" s="41">
        <f t="shared" si="5"/>
        <v>0.96799999999999997</v>
      </c>
      <c r="I47" s="30" t="s">
        <v>103</v>
      </c>
      <c r="J47" s="31"/>
      <c r="K47" s="31"/>
      <c r="L47" s="31"/>
    </row>
    <row r="48" spans="1:13" s="32" customFormat="1" ht="45" x14ac:dyDescent="0.25">
      <c r="A48" s="17" t="s">
        <v>81</v>
      </c>
      <c r="B48" s="55" t="s">
        <v>82</v>
      </c>
      <c r="C48" s="53">
        <v>2500000</v>
      </c>
      <c r="D48" s="49">
        <v>4500000</v>
      </c>
      <c r="E48" s="71">
        <v>2662002</v>
      </c>
      <c r="F48" s="37">
        <f t="shared" si="4"/>
        <v>1.0649999999999999</v>
      </c>
      <c r="G48" s="74" t="s">
        <v>118</v>
      </c>
      <c r="H48" s="37">
        <f t="shared" si="5"/>
        <v>0.59199999999999997</v>
      </c>
      <c r="I48" s="70" t="s">
        <v>110</v>
      </c>
      <c r="J48" s="21"/>
      <c r="K48" s="21"/>
      <c r="L48" s="21"/>
      <c r="M48" s="22"/>
    </row>
    <row r="49" spans="1:13" ht="42.75" x14ac:dyDescent="0.25">
      <c r="A49" s="33" t="s">
        <v>85</v>
      </c>
      <c r="B49" s="34" t="s">
        <v>83</v>
      </c>
      <c r="C49" s="69">
        <v>19196000</v>
      </c>
      <c r="D49" s="67">
        <v>287545.92</v>
      </c>
      <c r="E49" s="73">
        <v>231504.66</v>
      </c>
      <c r="F49" s="41">
        <f t="shared" si="4"/>
        <v>1.2E-2</v>
      </c>
      <c r="G49" s="29" t="s">
        <v>103</v>
      </c>
      <c r="H49" s="41">
        <f t="shared" si="5"/>
        <v>0.80500000000000005</v>
      </c>
      <c r="I49" s="80" t="s">
        <v>103</v>
      </c>
      <c r="J49" s="31"/>
      <c r="K49" s="31"/>
      <c r="L49" s="31"/>
      <c r="M49" s="32"/>
    </row>
    <row r="50" spans="1:13" s="32" customFormat="1" ht="36" customHeight="1" x14ac:dyDescent="0.25">
      <c r="A50" s="39" t="s">
        <v>86</v>
      </c>
      <c r="B50" s="36" t="s">
        <v>84</v>
      </c>
      <c r="C50" s="38">
        <v>19196000</v>
      </c>
      <c r="D50" s="38">
        <v>287545.92</v>
      </c>
      <c r="E50" s="38">
        <v>231504.66</v>
      </c>
      <c r="F50" s="37">
        <f t="shared" si="4"/>
        <v>1.2E-2</v>
      </c>
      <c r="G50" s="81" t="s">
        <v>133</v>
      </c>
      <c r="H50" s="37">
        <f t="shared" si="5"/>
        <v>0.80500000000000005</v>
      </c>
      <c r="I50" s="81" t="s">
        <v>133</v>
      </c>
      <c r="J50" s="21"/>
      <c r="K50" s="21"/>
      <c r="L50" s="21"/>
      <c r="M50" s="22"/>
    </row>
    <row r="51" spans="1:13" x14ac:dyDescent="0.25">
      <c r="A51" s="56" t="s">
        <v>3</v>
      </c>
    </row>
    <row r="52" spans="1:13" s="60" customFormat="1" ht="18" customHeight="1" x14ac:dyDescent="0.25">
      <c r="A52" s="63" t="s">
        <v>124</v>
      </c>
      <c r="B52" s="64"/>
      <c r="C52" s="65"/>
      <c r="D52" s="65"/>
      <c r="E52" s="65"/>
      <c r="F52" s="66"/>
      <c r="G52" s="89"/>
      <c r="H52" s="89"/>
      <c r="I52" s="90"/>
      <c r="J52" s="59"/>
      <c r="K52" s="59"/>
      <c r="L52" s="59"/>
    </row>
    <row r="53" spans="1:13" s="60" customFormat="1" ht="27.75" customHeight="1" x14ac:dyDescent="0.25">
      <c r="A53" s="94" t="s">
        <v>125</v>
      </c>
      <c r="B53" s="94"/>
      <c r="C53" s="94"/>
      <c r="D53" s="94"/>
      <c r="E53" s="94"/>
      <c r="F53" s="94"/>
      <c r="G53" s="94"/>
      <c r="H53" s="94"/>
      <c r="I53" s="94"/>
      <c r="J53" s="59"/>
      <c r="K53" s="59"/>
      <c r="L53" s="59"/>
    </row>
    <row r="54" spans="1:13" x14ac:dyDescent="0.25">
      <c r="A54" s="61" t="s">
        <v>104</v>
      </c>
    </row>
    <row r="56" spans="1:13" s="5" customFormat="1" ht="12.75" x14ac:dyDescent="0.25">
      <c r="A56" s="3" t="s">
        <v>92</v>
      </c>
      <c r="B56" s="3"/>
      <c r="C56" s="3"/>
      <c r="D56" s="4"/>
      <c r="E56" s="3"/>
      <c r="F56" s="95" t="s">
        <v>94</v>
      </c>
      <c r="G56" s="95"/>
      <c r="H56" s="2"/>
      <c r="I56" s="1"/>
      <c r="J56" s="3"/>
      <c r="K56" s="3"/>
      <c r="L56" s="3"/>
    </row>
    <row r="57" spans="1:13" s="5" customFormat="1" ht="12.75" x14ac:dyDescent="0.25">
      <c r="A57" s="3" t="s">
        <v>93</v>
      </c>
      <c r="B57" s="3"/>
      <c r="C57" s="3"/>
      <c r="D57" s="19" t="s">
        <v>87</v>
      </c>
      <c r="E57" s="3"/>
      <c r="F57" s="96" t="s">
        <v>88</v>
      </c>
      <c r="G57" s="96"/>
      <c r="H57" s="2"/>
      <c r="I57" s="2"/>
    </row>
    <row r="58" spans="1:13" s="2" customFormat="1" ht="12.75" x14ac:dyDescent="0.25">
      <c r="A58" s="18"/>
      <c r="B58" s="1"/>
      <c r="C58" s="1"/>
      <c r="D58" s="1"/>
      <c r="E58" s="1"/>
      <c r="F58" s="1"/>
      <c r="G58" s="15"/>
    </row>
    <row r="59" spans="1:13" s="2" customFormat="1" ht="12.75" x14ac:dyDescent="0.25">
      <c r="A59" s="18"/>
      <c r="B59" s="1"/>
      <c r="C59" s="1"/>
      <c r="D59" s="1"/>
      <c r="E59" s="1"/>
      <c r="F59" s="1"/>
      <c r="G59" s="15"/>
    </row>
    <row r="60" spans="1:13" s="2" customFormat="1" ht="12.75" x14ac:dyDescent="0.25">
      <c r="A60" s="18"/>
      <c r="B60" s="1"/>
      <c r="C60" s="1"/>
      <c r="D60" s="1"/>
      <c r="E60" s="1"/>
      <c r="F60" s="1"/>
      <c r="G60" s="15"/>
      <c r="H60" s="1"/>
      <c r="I60" s="1"/>
      <c r="J60" s="1"/>
      <c r="K60" s="1"/>
    </row>
    <row r="61" spans="1:13" s="2" customFormat="1" ht="12.75" x14ac:dyDescent="0.25">
      <c r="A61" s="92" t="s">
        <v>126</v>
      </c>
      <c r="B61" s="92"/>
      <c r="C61" s="92"/>
      <c r="D61" s="92"/>
      <c r="E61" s="92"/>
      <c r="F61" s="92"/>
      <c r="G61" s="15"/>
      <c r="H61" s="1"/>
      <c r="I61" s="1"/>
      <c r="J61" s="1"/>
      <c r="K61" s="1"/>
    </row>
    <row r="62" spans="1:13" s="2" customFormat="1" ht="12.75" x14ac:dyDescent="0.25">
      <c r="A62" s="18"/>
      <c r="B62" s="18"/>
      <c r="C62" s="18"/>
      <c r="D62" s="18"/>
      <c r="E62" s="18"/>
      <c r="F62" s="18"/>
      <c r="G62" s="15"/>
      <c r="H62" s="1"/>
      <c r="I62" s="1"/>
      <c r="J62" s="1"/>
      <c r="K62" s="1"/>
    </row>
    <row r="63" spans="1:13" s="2" customFormat="1" ht="12.75" x14ac:dyDescent="0.25">
      <c r="A63" s="92" t="s">
        <v>127</v>
      </c>
      <c r="B63" s="92"/>
      <c r="C63" s="92"/>
      <c r="D63" s="92"/>
      <c r="E63" s="92"/>
      <c r="F63" s="18"/>
      <c r="G63" s="15"/>
      <c r="H63" s="1"/>
      <c r="I63" s="1"/>
      <c r="J63" s="1"/>
      <c r="K63" s="1"/>
    </row>
  </sheetData>
  <autoFilter ref="A5:L54" xr:uid="{00000000-0009-0000-0000-000000000000}"/>
  <mergeCells count="6">
    <mergeCell ref="A63:E63"/>
    <mergeCell ref="A1:I1"/>
    <mergeCell ref="A53:I53"/>
    <mergeCell ref="F56:G56"/>
    <mergeCell ref="F57:G57"/>
    <mergeCell ref="A61:F61"/>
  </mergeCells>
  <pageMargins left="0.23622047244094491" right="0.23622047244094491" top="0.94488188976377963" bottom="0.35433070866141736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ГО</vt:lpstr>
      <vt:lpstr>'Расходы ГО'!Заголовки_для_печати</vt:lpstr>
      <vt:lpstr>'Расходы 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Зарипова Эльза Ильдаровна</dc:creator>
  <cp:lastModifiedBy>Станислав Сазонов</cp:lastModifiedBy>
  <cp:lastPrinted>2026-03-19T09:33:12Z</cp:lastPrinted>
  <dcterms:created xsi:type="dcterms:W3CDTF">2019-03-05T10:38:09Z</dcterms:created>
  <dcterms:modified xsi:type="dcterms:W3CDTF">2026-07-09T04:44:14Z</dcterms:modified>
</cp:coreProperties>
</file>